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elfsem\Downloads\"/>
    </mc:Choice>
  </mc:AlternateContent>
  <workbookProtection workbookAlgorithmName="SHA-512" workbookHashValue="EG7ibeUJBpz512SnTqptl8LCSvxEOQlfE2KybpG/kcMZrMG98sb55K8BJpsE3PDEIEyJQkaInMdYRbwWptBiXw==" workbookSaltValue="qFesF/OdRTxACdwyous52Q==" workbookSpinCount="100000" lockStructure="1"/>
  <bookViews>
    <workbookView xWindow="0" yWindow="0" windowWidth="20490" windowHeight="7620"/>
  </bookViews>
  <sheets>
    <sheet name="Sheet1" sheetId="1" r:id="rId1"/>
  </sheets>
  <definedNames>
    <definedName name="_xlnm.Print_Area" localSheetId="0">Sheet1!$E$1:$J$13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1" l="1"/>
  <c r="O8" i="1" s="1"/>
  <c r="O9" i="1" s="1"/>
  <c r="O10" i="1" s="1"/>
  <c r="O11" i="1" s="1"/>
  <c r="O12" i="1" s="1"/>
  <c r="O13" i="1" s="1"/>
  <c r="O14" i="1" s="1"/>
  <c r="O15" i="1" s="1"/>
  <c r="O16" i="1" s="1"/>
  <c r="O17" i="1" s="1"/>
  <c r="O18" i="1" s="1"/>
  <c r="O19" i="1" s="1"/>
  <c r="O20" i="1" s="1"/>
  <c r="O21" i="1" s="1"/>
  <c r="O22" i="1" s="1"/>
  <c r="O23" i="1" s="1"/>
  <c r="O24" i="1" s="1"/>
  <c r="O26" i="1" s="1"/>
  <c r="O27" i="1" s="1"/>
  <c r="O28" i="1" s="1"/>
  <c r="O29" i="1" s="1"/>
  <c r="O30" i="1" s="1"/>
  <c r="O31" i="1" s="1"/>
  <c r="O32" i="1" s="1"/>
  <c r="O33" i="1" s="1"/>
  <c r="O34" i="1" s="1"/>
  <c r="O35" i="1" s="1"/>
  <c r="O36" i="1" s="1"/>
  <c r="O37" i="1" s="1"/>
  <c r="O38" i="1" s="1"/>
  <c r="O39" i="1" s="1"/>
  <c r="O40" i="1" s="1"/>
  <c r="O41" i="1" s="1"/>
  <c r="N6" i="1"/>
  <c r="Q4" i="1" l="1"/>
  <c r="F8" i="1" s="1"/>
  <c r="T4" i="1"/>
  <c r="J11" i="1" s="1"/>
  <c r="S4" i="1"/>
  <c r="R4" i="1"/>
  <c r="Y4" i="1"/>
  <c r="X4" i="1"/>
  <c r="W4" i="1"/>
  <c r="V4" i="1"/>
  <c r="J7" i="1" s="1"/>
  <c r="U4" i="1"/>
  <c r="J12" i="1" s="1"/>
  <c r="G8" i="1" l="1"/>
  <c r="I8" i="1"/>
  <c r="J8" i="1"/>
  <c r="I13" i="1"/>
  <c r="J13" i="1"/>
  <c r="F13" i="1"/>
  <c r="H12" i="1"/>
  <c r="G12" i="1"/>
  <c r="I12" i="1"/>
  <c r="H10" i="1"/>
  <c r="I11" i="1"/>
  <c r="I10" i="1"/>
  <c r="J10" i="1"/>
  <c r="I9" i="1"/>
  <c r="J9" i="1"/>
  <c r="H6" i="1"/>
  <c r="I7" i="1"/>
  <c r="I6" i="1"/>
  <c r="J6" i="1"/>
  <c r="F7" i="1"/>
  <c r="F6" i="1"/>
  <c r="F11" i="1"/>
  <c r="F12" i="1"/>
  <c r="F10" i="1"/>
  <c r="F9" i="1"/>
  <c r="C5" i="1"/>
  <c r="C3" i="1"/>
  <c r="G4" i="1" s="1"/>
  <c r="E1" i="1"/>
  <c r="H4" i="1" l="1"/>
  <c r="I4" i="1" s="1"/>
  <c r="J4" i="1" s="1"/>
  <c r="F4" i="1"/>
  <c r="H8" i="1" l="1"/>
  <c r="G10" i="1"/>
  <c r="G6" i="1"/>
</calcChain>
</file>

<file path=xl/sharedStrings.xml><?xml version="1.0" encoding="utf-8"?>
<sst xmlns="http://schemas.openxmlformats.org/spreadsheetml/2006/main" count="256" uniqueCount="107">
  <si>
    <t>Todays Date:</t>
  </si>
  <si>
    <t>Date of Friday, this week</t>
  </si>
  <si>
    <t>Date of Monday, this week</t>
  </si>
  <si>
    <t>Block 1</t>
  </si>
  <si>
    <t>Block 2</t>
  </si>
  <si>
    <t xml:space="preserve">Block3 </t>
  </si>
  <si>
    <t>Block 4</t>
  </si>
  <si>
    <t>Typically a Blue</t>
  </si>
  <si>
    <t>Typically a Gold</t>
  </si>
  <si>
    <t>Typically a Green</t>
  </si>
  <si>
    <t>42-46</t>
  </si>
  <si>
    <t>46-48</t>
  </si>
  <si>
    <t>48-50</t>
  </si>
  <si>
    <t>51-52</t>
  </si>
  <si>
    <t xml:space="preserve">AG POWER:  </t>
  </si>
  <si>
    <t xml:space="preserve"> MIDDLE SCHOOL AG  Students will use proper and safe methods of using the tools in the shop skills with construction/fabrication hand tools</t>
  </si>
  <si>
    <t>MIDDLE SCHOOL AG  Utilize tools in the workplace to demonstrate safe use and proper use, Plan and construct individual projects</t>
  </si>
  <si>
    <t xml:space="preserve"> MIDDLE SCHOOL AG  Examine structural material to determine the proper and appropriate material to be used for the construction project.</t>
  </si>
  <si>
    <t xml:space="preserve">WELDING: Basic Electricity
Welding Safety
Welding Basics
Torch Gas Welding
 </t>
  </si>
  <si>
    <t xml:space="preserve">WELDING:  SMAW Welding
MIG Welding
</t>
  </si>
  <si>
    <t>WELDING:  Personal Semester Project</t>
  </si>
  <si>
    <t>AG POWER:  Personal Project</t>
  </si>
  <si>
    <t xml:space="preserve">AG POWER:  Apply principles of lubricants to sort and classify lubricants.
Compare power generation to energy sources.
Perform scheduled service routines to maintain machinery and 
equipment.  
Diagnose problems associated with small gas engines
</t>
  </si>
  <si>
    <t xml:space="preserve">AG POWER:  Observe the rules of the road to operate machinery and equipment.
Evaluate performance to service 
and repair the components of 
internal combustion engines
</t>
  </si>
  <si>
    <t xml:space="preserve">AG POWER:  Interpret manufacturers’ guide
lines to service and repair power transmission systems 
Use company diagrams and schematics to service vehicle heating and air conditioning systems
</t>
  </si>
  <si>
    <t xml:space="preserve">AG POWER:  Use company diagrams and schematics to service vehicle systems
  </t>
  </si>
  <si>
    <t>Prep</t>
  </si>
  <si>
    <t xml:space="preserve">Ag Structures </t>
  </si>
  <si>
    <t xml:space="preserve">ACT Prep 
Review syllabus 
Introduction to Testing process
</t>
  </si>
  <si>
    <t xml:space="preserve">ACT Prep 
Test Anxiety 
Anxiety reduction strategies 
Tips and Tricks handout
</t>
  </si>
  <si>
    <t xml:space="preserve">ACT Prep
 What the ACT Does handout
Practice Test Access
</t>
  </si>
  <si>
    <t xml:space="preserve">ACT Prep
 Each section meaning and strategy
 Edgenuity tailored experience
</t>
  </si>
  <si>
    <t xml:space="preserve">ACT Prep
Evaluate Previous Scores and SDMyLife scores, if available 
College readiness Math Benchmarks
Introduction Diagnostic Testing
English Diagnostic Testing 
Punctuation Diagnostic Testing
SDMyLife introduction
</t>
  </si>
  <si>
    <r>
      <t xml:space="preserve">ACT Prep
</t>
    </r>
    <r>
      <rPr>
        <sz val="11"/>
        <color theme="1"/>
        <rFont val="Calibri"/>
        <family val="2"/>
        <scheme val="minor"/>
      </rPr>
      <t>Grammar
 Sentence structure 
SDMyLife diagnostics</t>
    </r>
    <r>
      <rPr>
        <b/>
        <sz val="11"/>
        <color theme="1"/>
        <rFont val="Calibri"/>
        <family val="2"/>
        <scheme val="minor"/>
      </rPr>
      <t xml:space="preserve">
</t>
    </r>
  </si>
  <si>
    <t xml:space="preserve">ACT Prep 
Organization/clarity 
Math 
4-step method for problem 
</t>
  </si>
  <si>
    <t xml:space="preserve">ACT Prep 
Pre-algebra 
Algebra Edgenuity unit
</t>
  </si>
  <si>
    <t xml:space="preserve">ACT Prep 
Geometry
Coordinate geometry and trigonometry Edgenuity
</t>
  </si>
  <si>
    <t xml:space="preserve">ACT Prep 
Reading Edgenuity
</t>
  </si>
  <si>
    <r>
      <t xml:space="preserve">ACT Prep
</t>
    </r>
    <r>
      <rPr>
        <sz val="11"/>
        <color theme="1"/>
        <rFont val="Calibri"/>
        <family val="2"/>
        <scheme val="minor"/>
      </rPr>
      <t xml:space="preserve"> English2 Edgenuity</t>
    </r>
    <r>
      <rPr>
        <b/>
        <sz val="11"/>
        <color theme="1"/>
        <rFont val="Calibri"/>
        <family val="2"/>
        <scheme val="minor"/>
      </rPr>
      <t xml:space="preserve">
</t>
    </r>
  </si>
  <si>
    <t xml:space="preserve">ACT Prep
 Science Reasoning 
Data representation passages
</t>
  </si>
  <si>
    <t xml:space="preserve">ACT Prep
Conflicting viewpoints 
Key vocabularies 
</t>
  </si>
  <si>
    <t>ACT Prep Practice TESTING</t>
  </si>
  <si>
    <t>INTRODUCTION TO AG:</t>
  </si>
  <si>
    <t>MIDDLE SCHOOL AG  Understand Biotechnology in Plant Science. The student will be able to demonstrate how their homestead fits into the rural landscape.</t>
  </si>
  <si>
    <t>MIDDLE SCHOOL AG: Defining plant/Animal growth, development and cultivation</t>
  </si>
  <si>
    <t>MIDDLE SCHOOL AG: Discuss how skills used for Agriculture, have evolved and how they are applicable to todays industry needs.</t>
  </si>
  <si>
    <t xml:space="preserve">MIDDLE SCHOOL AG: Use basic principles of agricultural systems technology.
Identify and demonstrate safe use of shop equipment.
</t>
  </si>
  <si>
    <t xml:space="preserve">ACT Prep </t>
  </si>
  <si>
    <t>Reading Edgenuity</t>
  </si>
  <si>
    <t>MIDDLE SCHOOL AG. Students will be able to identify major agriculture areas in the United States and their uses. Students will also be able to classify the plants by their origin and usage</t>
  </si>
  <si>
    <t xml:space="preserve">WELDING: Safety
Basic Metallurgy
Shop Project
 </t>
  </si>
  <si>
    <t xml:space="preserve">ACT Prep
 Each section meaning and strategy
 Ingenuity tailored experience
</t>
  </si>
  <si>
    <t>MIDDLE SCHOOL AG: Explore opportunities in the National FFA. Show how Agriculture industry provides the basic needs of man.</t>
  </si>
  <si>
    <t xml:space="preserve">Internship Placement: AM 1.3 Demonstrate leadership skills to accomplish goals and objectives in an agribusiness environment.
AM 2 Use record keeping to accomplish AFNR business objectives, manage budgets
</t>
  </si>
  <si>
    <t xml:space="preserve">Internship Placement: AM 1.2 Present an overview of the knowledge and skills needed to work effectively within the agribusiness enterprises.
</t>
  </si>
  <si>
    <t>Presentations</t>
  </si>
  <si>
    <t xml:space="preserve">INTRODUCTION TO AG: ITA 1 Examine the role of FFA in agricultural education programs.
ITA 1.1 Summarize the history and organization of FFA.
ITA 1.2 Explore opportunities in FFA.
 </t>
  </si>
  <si>
    <t xml:space="preserve">INTRODUCTION TO AG:ITA 1.3 Demonstrate proper use of parliamentary procedure.
ITA 2 Describe the types of Supervised Agricultural Experiences.
ITA 2.1 Evaluate the benefits and types of SAE programs.
 </t>
  </si>
  <si>
    <t xml:space="preserve">INTRODUCTION TO AG: ITA 3 Discuss the concept of natural resources.
ITA 3.1 Classify different types of natural resources in order to enable protection, conservation, enhancement, and management in a particular geographical region.
</t>
  </si>
  <si>
    <t xml:space="preserve">INTRODUCTION TO AG: ITA 4 Describe the animal science industry.
ITA 4.1 Examine the animal science industry.
</t>
  </si>
  <si>
    <t>INTRODUCTION TO AG: ITA 4.2 Analyze historic and current trends impacting the animal science</t>
  </si>
  <si>
    <t xml:space="preserve">INTRODUCTION TO AG: ITA 5 Describe plant structure and function.
ITA 5.1 Examine the plant science industry.
</t>
  </si>
  <si>
    <t>INTRODUCTION TO AG: ITA 5.2 Analyze historic and current trends impacting the plant science</t>
  </si>
  <si>
    <t xml:space="preserve">INTRODUCTION TO AG: ITA 6 Summarize basic economic principles.
ITA 6.1 Apply management planning principles in the AFNR business.
</t>
  </si>
  <si>
    <t>INTRODUCTION TO AG: ITA 7 Discuss basic food science technology.</t>
  </si>
  <si>
    <t>INTRODUCTION TO AG: ITA 7.1 Illustrate how raw commodities become table-ready food products.</t>
  </si>
  <si>
    <t>INTRODUCTION TO AG: ITA 8.1 Execute basic principles involved in agricultural systems technology.</t>
  </si>
  <si>
    <t>INTRODUCTION TO AG: ITA 9 Develop employability skills related to the AFNR cluster.</t>
  </si>
  <si>
    <t>INTRODUCTION TO AG:ITA 9.1 Develop soft skills to enhance employability.</t>
  </si>
  <si>
    <t>INTRODUCTION TO AG:  Parliamentary Procedure Problem Set 1</t>
  </si>
  <si>
    <t>INTRODUCTION TO AG:  Parliamentary Procedure Problem Set 2</t>
  </si>
  <si>
    <t>INTRODUCTION TO AG:  Parliamentary Procedure Problem Set Test</t>
  </si>
  <si>
    <t>INTRODUCTION TO AG:  South Dakota Hunt Smart</t>
  </si>
  <si>
    <t>INTRODUCTION TO AG:  South Dakota Fishing and Hunting Habitat</t>
  </si>
  <si>
    <t>INTRODUCTION TO AG: Wildlife Survey</t>
  </si>
  <si>
    <t>INTRODUCTION TO AG: Identifaction of genetics in animal agriculture</t>
  </si>
  <si>
    <t>INTRODUCTION TO AG: Animal judging</t>
  </si>
  <si>
    <t>INTRODUCTION TO AG: Biotechnology in Animal Agriculture</t>
  </si>
  <si>
    <t>INTRODUCTION TO AG: Introduction to Torch Welding</t>
  </si>
  <si>
    <t>INTRODUCTION TO AG: Introduction to Welding</t>
  </si>
  <si>
    <t>INTRODUCTION TO AG: Introduction to  Welding</t>
  </si>
  <si>
    <t>INTRODUCTION TO AG:Plan Reading</t>
  </si>
  <si>
    <t xml:space="preserve">Ag Internship: 
Personal Skills inventory, Personality traits and Morals assessments
</t>
  </si>
  <si>
    <t xml:space="preserve">Ag Internship:  College payoff analysis, Student Drive
Budgeting, Playspent.org
</t>
  </si>
  <si>
    <t xml:space="preserve">Ag Internship:  AM 3.1 Explore strategies for optimum marketing of agricultural commodities.
AM 3.2 Analyze budget and forecast models to determine optimal business
AM 4 Manage cash budgets, credit budgets, and credit for an AFNR business using generally accepted accounting principles (GAAP).
</t>
  </si>
  <si>
    <t xml:space="preserve">Ag Internship: 
</t>
  </si>
  <si>
    <t xml:space="preserve">Ag Internship: </t>
  </si>
  <si>
    <t xml:space="preserve">Natural Resources: Explain resource management components to establish or enhance relationships in natural resource systems. </t>
  </si>
  <si>
    <t>Landscaping: SUB-INDICATOR 1.2 (Webb Level: 3 Strategic Thinking): Apply Geographic Information Systems (GIS) skills to natural resource activities.</t>
  </si>
  <si>
    <t>Landscaping: SUB-INDICATOR 1.3 (Webb Level: 2 Skill/Content): Examine planning data to determine natural resource status.</t>
  </si>
  <si>
    <t>Landscaping: SUB-INDICATOR 1.4 (Webb Level: 3 Strategic Thinking): Discuss weather and other criteria to recognize dangers related to work in an outdoor environment.</t>
  </si>
  <si>
    <t>Landscaping:SUB-INDICATOR 2.1 (Webb Level: 1 Recall): Identify and classify plant- and animal-based natural resources.</t>
  </si>
  <si>
    <t>Landscaping:SUB-INDICATOR 2.2 (Webb Level: 2 Skill/Concept): Identify natural cycles and related phenomena to describe ecologic concepts and principles.</t>
  </si>
  <si>
    <t>Landscaping:SUB-INDICATOR 2.3 (Webb Level: 1 Recall): Describe soil compositions and properties.</t>
  </si>
  <si>
    <t xml:space="preserve">Landscaping: SUB-INDICATOR 2.4 (Webb Level: 1 Recall): Examine wetland, watershed and groundwater properties, classifications and functions. </t>
  </si>
  <si>
    <t>Landscaping: SUB-INDICATOR 2.5 (Webb Level: 2 Skill/Concept): Discuss forestry management techniques.</t>
  </si>
  <si>
    <t>Landscaping: NR 4: Explain responsible practices to protect natural resources</t>
  </si>
  <si>
    <t xml:space="preserve">Landscaping:SUB-INDICATOR 4.1 (Webb Level: 1 Recall): Describe techniques and equipment needed to manage and conserve natural resources. </t>
  </si>
  <si>
    <t>Landscaping: 4.2 (Webb Level: 2 Skill/Concept): Discuss animal and plant disease symptoms and prevention.</t>
  </si>
  <si>
    <t>Landscaping: 4.3 (Webb Level: 1 Recall): Recognize insect types and available controls to prevent insect infestation.</t>
  </si>
  <si>
    <t>Landscaping: Create a collage between the ecosystem relationships of plants, animals and
humans.</t>
  </si>
  <si>
    <t>Landscaping: Map waypoints to create a track with a GPS system.</t>
  </si>
  <si>
    <t>Landscaping: Interface geospatial data with a GIS system.</t>
  </si>
  <si>
    <t>Landscaping: Collect data to determine resources availability and health of a specific
natural resource.</t>
  </si>
  <si>
    <t>Natural Resources  Categorize poisonous plants and animals.</t>
  </si>
  <si>
    <t xml:space="preserve"> </t>
  </si>
  <si>
    <t>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</si>
</sst>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0" x14ac:knownFonts="1">
    <font>
      <sz val="11"/>
      <color theme="1"/>
      <name val="Calibri"/>
      <family val="2"/>
      <scheme val="minor"/>
    </font>
    <font>
      <sz val="11"/>
      <color rgb="FF777777"/>
      <name val="Arial"/>
      <family val="2"/>
    </font>
    <font>
      <sz val="11"/>
      <color theme="8" tint="-0.499984740745262"/>
      <name val="Calibri"/>
      <family val="2"/>
      <scheme val="minor"/>
    </font>
    <font>
      <sz val="11"/>
      <color rgb="FF00B050"/>
      <name val="Calibri"/>
      <family val="2"/>
      <scheme val="minor"/>
    </font>
    <font>
      <sz val="11"/>
      <color rgb="FFFFC000"/>
      <name val="Calibri"/>
      <family val="2"/>
      <scheme val="minor"/>
    </font>
    <font>
      <sz val="12"/>
      <color theme="1"/>
      <name val="Times New Roman"/>
      <family val="1"/>
    </font>
    <font>
      <sz val="9"/>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8">
    <border>
      <left/>
      <right/>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54">
    <xf numFmtId="0" fontId="0" fillId="0" borderId="0" xfId="0"/>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alignment wrapText="1"/>
      <protection locked="0"/>
    </xf>
    <xf numFmtId="22" fontId="0" fillId="0" borderId="0" xfId="0" applyNumberFormat="1" applyProtection="1">
      <protection locked="0"/>
    </xf>
    <xf numFmtId="14" fontId="0" fillId="0" borderId="0" xfId="0" applyNumberFormat="1" applyProtection="1">
      <protection locked="0"/>
    </xf>
    <xf numFmtId="14" fontId="0" fillId="0" borderId="0" xfId="0" applyNumberFormat="1" applyAlignment="1" applyProtection="1">
      <alignment wrapText="1"/>
      <protection locked="0"/>
    </xf>
    <xf numFmtId="0" fontId="0" fillId="0" borderId="0" xfId="0" applyNumberFormat="1" applyBorder="1" applyAlignment="1" applyProtection="1">
      <alignment vertical="top" wrapText="1"/>
      <protection locked="0"/>
    </xf>
    <xf numFmtId="0" fontId="0" fillId="0" borderId="0" xfId="0" applyBorder="1" applyProtection="1">
      <protection locked="0"/>
    </xf>
    <xf numFmtId="0" fontId="0" fillId="0" borderId="0" xfId="0" applyBorder="1" applyAlignment="1" applyProtection="1">
      <alignment vertical="top"/>
      <protection locked="0"/>
    </xf>
    <xf numFmtId="0" fontId="0" fillId="0" borderId="0" xfId="0" applyAlignment="1" applyProtection="1">
      <alignment vertical="top" wrapText="1"/>
      <protection locked="0"/>
    </xf>
    <xf numFmtId="0" fontId="5" fillId="0" borderId="0" xfId="0" applyFont="1" applyAlignment="1" applyProtection="1">
      <alignment horizontal="left" vertical="top"/>
      <protection locked="0"/>
    </xf>
    <xf numFmtId="0" fontId="6" fillId="0" borderId="0" xfId="0" applyFont="1" applyAlignment="1" applyProtection="1">
      <alignment vertical="center"/>
      <protection locked="0"/>
    </xf>
    <xf numFmtId="0" fontId="5" fillId="0" borderId="0" xfId="0" applyFont="1" applyAlignment="1" applyProtection="1">
      <alignment horizontal="left" vertical="center" indent="10"/>
      <protection locked="0"/>
    </xf>
    <xf numFmtId="0" fontId="6" fillId="0" borderId="0" xfId="0" applyFont="1" applyProtection="1">
      <protection locked="0"/>
    </xf>
    <xf numFmtId="0" fontId="0" fillId="0" borderId="0" xfId="0" applyAlignment="1" applyProtection="1">
      <alignment horizontal="left" vertical="top"/>
      <protection locked="0"/>
    </xf>
    <xf numFmtId="0" fontId="0" fillId="0" borderId="0" xfId="0" applyNumberFormat="1" applyAlignment="1" applyProtection="1">
      <alignment horizontal="left" vertical="top"/>
      <protection locked="0"/>
    </xf>
    <xf numFmtId="0" fontId="0" fillId="0" borderId="0" xfId="0" applyAlignment="1" applyProtection="1">
      <alignment horizontal="left" vertical="top" wrapText="1"/>
      <protection locked="0"/>
    </xf>
    <xf numFmtId="14" fontId="1" fillId="0" borderId="0" xfId="0" applyNumberFormat="1" applyFont="1" applyAlignment="1" applyProtection="1">
      <alignment horizontal="left" vertical="top"/>
      <protection locked="0"/>
    </xf>
    <xf numFmtId="14" fontId="1" fillId="0" borderId="0" xfId="0" applyNumberFormat="1"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164" fontId="8" fillId="0" borderId="0" xfId="0" applyNumberFormat="1" applyFont="1" applyAlignment="1" applyProtection="1">
      <alignment horizontal="left" vertical="top"/>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14" fontId="0" fillId="0" borderId="5" xfId="0" applyNumberFormat="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4" fillId="3" borderId="6" xfId="0" applyFont="1" applyFill="1" applyBorder="1" applyAlignment="1" applyProtection="1">
      <alignment horizontal="left" vertical="top"/>
      <protection locked="0"/>
    </xf>
    <xf numFmtId="0" fontId="0" fillId="0" borderId="0" xfId="0" applyAlignment="1" applyProtection="1">
      <protection locked="0"/>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top" wrapText="1"/>
    </xf>
    <xf numFmtId="14" fontId="0" fillId="0" borderId="1" xfId="0" applyNumberFormat="1" applyFont="1" applyBorder="1" applyAlignment="1" applyProtection="1">
      <alignment horizontal="left" vertical="top"/>
      <protection locked="0"/>
    </xf>
    <xf numFmtId="0" fontId="0" fillId="0" borderId="0" xfId="0" applyBorder="1" applyAlignment="1" applyProtection="1">
      <alignment horizontal="left" vertical="top" wrapText="1"/>
      <protection locked="0"/>
    </xf>
    <xf numFmtId="0" fontId="0" fillId="2" borderId="5" xfId="0" applyNumberFormat="1" applyFill="1" applyBorder="1" applyAlignment="1" applyProtection="1">
      <alignment vertical="top" wrapText="1"/>
      <protection locked="0"/>
    </xf>
    <xf numFmtId="0" fontId="0" fillId="2" borderId="6" xfId="0" applyFill="1" applyBorder="1" applyAlignment="1" applyProtection="1">
      <alignment vertical="top"/>
      <protection locked="0"/>
    </xf>
    <xf numFmtId="0" fontId="0" fillId="2" borderId="3" xfId="0" applyNumberFormat="1" applyFill="1" applyBorder="1" applyAlignment="1" applyProtection="1">
      <alignment vertical="top" wrapText="1"/>
      <protection locked="0"/>
    </xf>
    <xf numFmtId="0" fontId="0" fillId="2" borderId="2" xfId="0" applyFill="1" applyBorder="1" applyAlignment="1" applyProtection="1">
      <alignment vertical="top"/>
      <protection locked="0"/>
    </xf>
    <xf numFmtId="0" fontId="0" fillId="2" borderId="3" xfId="0" applyFill="1" applyBorder="1" applyAlignment="1" applyProtection="1">
      <alignment vertical="top"/>
      <protection locked="0"/>
    </xf>
    <xf numFmtId="0" fontId="0" fillId="3" borderId="5" xfId="0" applyNumberFormat="1" applyFill="1" applyBorder="1" applyAlignment="1" applyProtection="1">
      <alignment vertical="top" wrapText="1"/>
      <protection locked="0"/>
    </xf>
    <xf numFmtId="0" fontId="0" fillId="3" borderId="6" xfId="0" applyFill="1" applyBorder="1" applyAlignment="1" applyProtection="1">
      <protection locked="0"/>
    </xf>
    <xf numFmtId="0" fontId="0" fillId="3" borderId="5" xfId="0" applyFill="1" applyBorder="1" applyAlignment="1" applyProtection="1">
      <alignment vertical="top"/>
      <protection locked="0"/>
    </xf>
    <xf numFmtId="0" fontId="0" fillId="2" borderId="4" xfId="0" applyNumberFormat="1"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3" borderId="4" xfId="0" applyNumberFormat="1"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9" fillId="0" borderId="5" xfId="0" applyFont="1" applyBorder="1" applyAlignment="1" applyProtection="1">
      <alignment wrapText="1"/>
      <protection locked="0"/>
    </xf>
    <xf numFmtId="0" fontId="9" fillId="0" borderId="5" xfId="0" applyFont="1" applyBorder="1" applyAlignment="1" applyProtection="1">
      <alignment vertical="top" wrapText="1"/>
      <protection locked="0"/>
    </xf>
    <xf numFmtId="0" fontId="0" fillId="0" borderId="0" xfId="0" applyNumberFormat="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164" fontId="0" fillId="2" borderId="4" xfId="0" applyNumberFormat="1" applyFill="1" applyBorder="1" applyAlignment="1" applyProtection="1">
      <alignment vertical="top" wrapText="1"/>
      <protection locked="0"/>
    </xf>
    <xf numFmtId="0" fontId="0" fillId="2" borderId="4" xfId="0" applyNumberFormat="1" applyFill="1" applyBorder="1" applyAlignment="1" applyProtection="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9"/>
  <sheetViews>
    <sheetView tabSelected="1" topLeftCell="A10" zoomScale="55" zoomScaleNormal="55" workbookViewId="0">
      <selection activeCell="E9" sqref="E9"/>
    </sheetView>
  </sheetViews>
  <sheetFormatPr defaultRowHeight="15" x14ac:dyDescent="0.25"/>
  <cols>
    <col min="1" max="1" width="0.28515625" style="1" customWidth="1"/>
    <col min="2" max="2" width="0.85546875" style="1" customWidth="1"/>
    <col min="3" max="4" width="0.5703125" style="1" customWidth="1"/>
    <col min="5" max="6" width="38.7109375" style="3" customWidth="1"/>
    <col min="7" max="7" width="38.7109375" style="2" customWidth="1"/>
    <col min="8" max="10" width="38.7109375" style="1" customWidth="1"/>
    <col min="11" max="11" width="30.7109375" style="23" customWidth="1"/>
    <col min="12" max="12" width="31.7109375" style="1" customWidth="1"/>
    <col min="13" max="19" width="0.28515625" style="1" customWidth="1"/>
    <col min="20" max="20" width="0.28515625" style="3" customWidth="1"/>
    <col min="21" max="24" width="0.28515625" style="1" customWidth="1"/>
    <col min="25" max="25" width="0.28515625" style="3" customWidth="1"/>
    <col min="26" max="26" width="0.28515625" style="1" customWidth="1"/>
    <col min="27" max="27" width="0.5703125" style="1" customWidth="1"/>
    <col min="28" max="28" width="42.140625" style="1" hidden="1" customWidth="1"/>
    <col min="29" max="43" width="42.140625" style="1" customWidth="1"/>
    <col min="44" max="16384" width="9.140625" style="1"/>
  </cols>
  <sheetData>
    <row r="1" spans="1:40" s="15" customFormat="1" ht="40.5" customHeight="1" thickBot="1" x14ac:dyDescent="0.3">
      <c r="A1" s="15" t="s">
        <v>0</v>
      </c>
      <c r="E1" s="22">
        <f ca="1">TODAY()</f>
        <v>43697</v>
      </c>
      <c r="F1" s="22"/>
      <c r="K1" s="34"/>
      <c r="T1" s="17"/>
      <c r="Y1" s="17"/>
    </row>
    <row r="2" spans="1:40" s="15" customFormat="1" ht="40.5" hidden="1" customHeight="1" x14ac:dyDescent="0.25">
      <c r="C2" s="16"/>
      <c r="D2" s="16"/>
      <c r="E2" s="16"/>
      <c r="F2" s="16"/>
      <c r="G2" s="16"/>
      <c r="H2" s="16"/>
      <c r="I2" s="16"/>
      <c r="J2" s="16"/>
      <c r="K2" s="49"/>
      <c r="L2" s="16"/>
      <c r="T2" s="17"/>
      <c r="Y2" s="17"/>
    </row>
    <row r="3" spans="1:40" ht="9.75" hidden="1" customHeight="1" thickBot="1" x14ac:dyDescent="0.3">
      <c r="A3" s="4" t="s">
        <v>2</v>
      </c>
      <c r="C3" s="5">
        <f ca="1">TODAY()-WEEKDAY(TODAY(),2)+1</f>
        <v>43696</v>
      </c>
      <c r="D3" s="5"/>
      <c r="E3" s="6"/>
      <c r="F3" s="6"/>
      <c r="H3" s="29"/>
      <c r="I3" s="29"/>
      <c r="J3" s="29"/>
    </row>
    <row r="4" spans="1:40" s="15" customFormat="1" ht="40.5" customHeight="1" x14ac:dyDescent="0.25">
      <c r="E4" s="17"/>
      <c r="F4" s="26">
        <f ca="1">C3</f>
        <v>43696</v>
      </c>
      <c r="G4" s="26">
        <f ca="1">C3+1</f>
        <v>43697</v>
      </c>
      <c r="H4" s="26">
        <f ca="1">G4+1</f>
        <v>43698</v>
      </c>
      <c r="I4" s="26">
        <f t="shared" ref="I4:J4" ca="1" si="0">H4+1</f>
        <v>43699</v>
      </c>
      <c r="J4" s="33">
        <f t="shared" ca="1" si="0"/>
        <v>43700</v>
      </c>
      <c r="Q4" s="17" t="str">
        <f ca="1">INDEX(Q6:Q41,MATCH(N6,O6:O41))</f>
        <v xml:space="preserve">ACT Prep 
Review syllabus 
Introduction to Testing process
</v>
      </c>
      <c r="R4" s="17" t="str">
        <f ca="1">INDEX(R6:R41,MATCH(N6,O6:O41),0)</f>
        <v>MIDDLE SCHOOL AG. Students will be able to identify major agriculture areas in the United States and their uses. Students will also be able to classify the plants by their origin and usage</v>
      </c>
      <c r="S4" s="17" t="str">
        <f ca="1">INDEX(S6:S24,MATCH(N6,O6:O41),0)</f>
        <v xml:space="preserve">Ag Internship:  College payoff analysis, Student Drive
Budgeting, Playspent.org
</v>
      </c>
      <c r="T4" s="17" t="str">
        <f ca="1">INDEX(T6:T41,MATCH(N6,O6:O41),0)</f>
        <v>INTRODUCTION TO AG: ITA 7 Discuss basic food science technology.</v>
      </c>
      <c r="U4" s="17" t="str">
        <f ca="1">INDEX(U6:U41,MATCH(N6,O6:O41),0)</f>
        <v xml:space="preserve">WELDING:  SMAW Welding
MIG Welding
</v>
      </c>
      <c r="V4" s="17" t="str">
        <f ca="1">INDEX(V6:V41,MATCH(N6,O6:O41),0)</f>
        <v xml:space="preserve">AG POWER:  Apply principles of lubricants to sort and classify lubricants.
Compare power generation to energy sources.
Perform scheduled service routines to maintain machinery and 
equipment.  
Diagnose problems associated with small gas engines
</v>
      </c>
      <c r="W4" s="17" t="str">
        <f ca="1">INDEX(W6:W41,MATCH(N6,O6:O41),0)</f>
        <v>Prep</v>
      </c>
      <c r="X4" s="17" t="str">
        <f ca="1">INDEX(X6:X41,MATCH(N6,O6:O41),0)</f>
        <v xml:space="preserve">Ag Structures </v>
      </c>
      <c r="Y4" s="17" t="str">
        <f ca="1">INDEX(Y6:Y41,MATCH(N6,O6:O41),0)</f>
        <v>Landscaping: SUB-INDICATOR 1.2 (Webb Level: 3 Strategic Thinking): Apply Geographic Information Systems (GIS) skills to natural resource activities.</v>
      </c>
    </row>
    <row r="5" spans="1:40" s="15" customFormat="1" ht="40.5" customHeight="1" thickBot="1" x14ac:dyDescent="0.3">
      <c r="A5" s="15" t="s">
        <v>1</v>
      </c>
      <c r="C5" s="18">
        <f ca="1">TODAY()-WEEKDAY(TODAY())+6</f>
        <v>43700</v>
      </c>
      <c r="D5" s="18"/>
      <c r="E5" s="19"/>
      <c r="F5" s="50" t="s">
        <v>9</v>
      </c>
      <c r="G5" s="27" t="s">
        <v>7</v>
      </c>
      <c r="H5" s="28" t="s">
        <v>8</v>
      </c>
      <c r="I5" s="50" t="s">
        <v>9</v>
      </c>
      <c r="J5" s="50" t="s">
        <v>9</v>
      </c>
      <c r="T5" s="17"/>
      <c r="Y5" s="17"/>
    </row>
    <row r="6" spans="1:40" ht="92.25" customHeight="1" thickBot="1" x14ac:dyDescent="0.5">
      <c r="E6" s="47" t="s">
        <v>3</v>
      </c>
      <c r="F6" s="53" t="str">
        <f ca="1">R4</f>
        <v>MIDDLE SCHOOL AG. Students will be able to identify major agriculture areas in the United States and their uses. Students will also be able to classify the plants by their origin and usage</v>
      </c>
      <c r="G6" s="35" t="str">
        <f ca="1">R4</f>
        <v>MIDDLE SCHOOL AG. Students will be able to identify major agriculture areas in the United States and their uses. Students will also be able to classify the plants by their origin and usage</v>
      </c>
      <c r="H6" s="40" t="str">
        <f ca="1">V4</f>
        <v xml:space="preserve">AG POWER:  Apply principles of lubricants to sort and classify lubricants.
Compare power generation to energy sources.
Perform scheduled service routines to maintain machinery and 
equipment.  
Diagnose problems associated with small gas engines
</v>
      </c>
      <c r="I6" s="43" t="str">
        <f ca="1">R4</f>
        <v>MIDDLE SCHOOL AG. Students will be able to identify major agriculture areas in the United States and their uses. Students will also be able to classify the plants by their origin and usage</v>
      </c>
      <c r="J6" s="43" t="str">
        <f ca="1">R4</f>
        <v>MIDDLE SCHOOL AG. Students will be able to identify major agriculture areas in the United States and their uses. Students will also be able to classify the plants by their origin and usage</v>
      </c>
      <c r="N6" s="1">
        <f ca="1">_xlfn.ISOWEEKNUM(TODAY())</f>
        <v>34</v>
      </c>
      <c r="O6" s="1">
        <v>34</v>
      </c>
      <c r="Q6" s="17" t="s">
        <v>28</v>
      </c>
      <c r="R6" s="20" t="s">
        <v>49</v>
      </c>
      <c r="S6" s="17" t="s">
        <v>83</v>
      </c>
      <c r="T6" s="3" t="s">
        <v>64</v>
      </c>
      <c r="U6" s="17" t="s">
        <v>19</v>
      </c>
      <c r="V6" s="17" t="s">
        <v>22</v>
      </c>
      <c r="W6" s="15" t="s">
        <v>26</v>
      </c>
      <c r="X6" s="1" t="s">
        <v>27</v>
      </c>
      <c r="Y6" s="3" t="s">
        <v>88</v>
      </c>
    </row>
    <row r="7" spans="1:40" ht="92.25" customHeight="1" thickBot="1" x14ac:dyDescent="0.3">
      <c r="E7" s="25"/>
      <c r="F7" s="51" t="str">
        <f ca="1">V4</f>
        <v xml:space="preserve">AG POWER:  Apply principles of lubricants to sort and classify lubricants.
Compare power generation to energy sources.
Perform scheduled service routines to maintain machinery and 
equipment.  
Diagnose problems associated with small gas engines
</v>
      </c>
      <c r="G7" s="36"/>
      <c r="H7" s="41"/>
      <c r="I7" s="51" t="str">
        <f ca="1">V4</f>
        <v xml:space="preserve">AG POWER:  Apply principles of lubricants to sort and classify lubricants.
Compare power generation to energy sources.
Perform scheduled service routines to maintain machinery and 
equipment.  
Diagnose problems associated with small gas engines
</v>
      </c>
      <c r="J7" s="51" t="str">
        <f ca="1">V4</f>
        <v xml:space="preserve">AG POWER:  Apply principles of lubricants to sort and classify lubricants.
Compare power generation to energy sources.
Perform scheduled service routines to maintain machinery and 
equipment.  
Diagnose problems associated with small gas engines
</v>
      </c>
      <c r="L7" s="7"/>
      <c r="M7" s="7"/>
      <c r="N7" s="7"/>
      <c r="O7" s="7">
        <f>O6+1</f>
        <v>35</v>
      </c>
      <c r="P7" s="7"/>
      <c r="Q7" s="17" t="s">
        <v>29</v>
      </c>
      <c r="R7" s="20" t="s">
        <v>44</v>
      </c>
      <c r="S7" s="17" t="s">
        <v>84</v>
      </c>
      <c r="T7" s="3" t="s">
        <v>65</v>
      </c>
      <c r="U7" s="17" t="s">
        <v>20</v>
      </c>
      <c r="V7" s="17" t="s">
        <v>23</v>
      </c>
      <c r="W7" s="15" t="s">
        <v>26</v>
      </c>
      <c r="X7" s="1" t="s">
        <v>27</v>
      </c>
      <c r="Y7" s="3" t="s">
        <v>89</v>
      </c>
      <c r="AN7" t="s">
        <v>105</v>
      </c>
    </row>
    <row r="8" spans="1:40" ht="92.25" customHeight="1" thickBot="1" x14ac:dyDescent="0.5">
      <c r="E8" s="47" t="s">
        <v>4</v>
      </c>
      <c r="F8" s="44" t="str">
        <f ca="1">Q4</f>
        <v xml:space="preserve">ACT Prep 
Review syllabus 
Introduction to Testing process
</v>
      </c>
      <c r="G8" s="37" t="str">
        <f ca="1">Q4</f>
        <v xml:space="preserve">ACT Prep 
Review syllabus 
Introduction to Testing process
</v>
      </c>
      <c r="H8" s="40" t="str">
        <f ca="1">X4</f>
        <v xml:space="preserve">Ag Structures </v>
      </c>
      <c r="I8" s="44" t="str">
        <f ca="1">Q4</f>
        <v xml:space="preserve">ACT Prep 
Review syllabus 
Introduction to Testing process
</v>
      </c>
      <c r="J8" s="44" t="str">
        <f ca="1">Q4</f>
        <v xml:space="preserve">ACT Prep 
Review syllabus 
Introduction to Testing process
</v>
      </c>
      <c r="L8" s="8"/>
      <c r="M8" s="8"/>
      <c r="N8" s="8"/>
      <c r="O8" s="7">
        <f t="shared" ref="O8:O41" si="1">O7+1</f>
        <v>36</v>
      </c>
      <c r="P8" s="7"/>
      <c r="Q8" s="17" t="s">
        <v>30</v>
      </c>
      <c r="R8" s="20" t="s">
        <v>43</v>
      </c>
      <c r="S8" s="17" t="s">
        <v>53</v>
      </c>
      <c r="T8" s="3" t="s">
        <v>66</v>
      </c>
      <c r="U8" s="17" t="s">
        <v>20</v>
      </c>
      <c r="V8" s="17" t="s">
        <v>24</v>
      </c>
      <c r="W8" s="15" t="s">
        <v>26</v>
      </c>
      <c r="X8" s="1" t="s">
        <v>27</v>
      </c>
      <c r="Y8" s="3" t="s">
        <v>90</v>
      </c>
    </row>
    <row r="9" spans="1:40" ht="92.25" customHeight="1" thickBot="1" x14ac:dyDescent="0.3">
      <c r="E9" s="24"/>
      <c r="F9" s="45" t="str">
        <f ca="1">X4</f>
        <v xml:space="preserve">Ag Structures </v>
      </c>
      <c r="G9" s="38"/>
      <c r="H9" s="41"/>
      <c r="I9" s="45" t="str">
        <f ca="1">X4</f>
        <v xml:space="preserve">Ag Structures </v>
      </c>
      <c r="J9" s="45" t="str">
        <f ca="1">X4</f>
        <v xml:space="preserve">Ag Structures </v>
      </c>
      <c r="L9" s="7"/>
      <c r="M9" s="7"/>
      <c r="N9" s="7"/>
      <c r="O9" s="7">
        <f t="shared" si="1"/>
        <v>37</v>
      </c>
      <c r="P9" s="7"/>
      <c r="Q9" s="17" t="s">
        <v>31</v>
      </c>
      <c r="R9" s="17" t="s">
        <v>52</v>
      </c>
      <c r="S9" s="17" t="s">
        <v>54</v>
      </c>
      <c r="T9" s="3" t="s">
        <v>67</v>
      </c>
      <c r="U9" s="17" t="s">
        <v>20</v>
      </c>
      <c r="V9" s="17" t="s">
        <v>14</v>
      </c>
      <c r="W9" s="15" t="s">
        <v>26</v>
      </c>
      <c r="X9" s="1" t="s">
        <v>27</v>
      </c>
      <c r="Y9" s="3" t="s">
        <v>91</v>
      </c>
    </row>
    <row r="10" spans="1:40" s="2" customFormat="1" ht="92.25" customHeight="1" thickBot="1" x14ac:dyDescent="0.3">
      <c r="E10" s="48" t="s">
        <v>5</v>
      </c>
      <c r="F10" s="52" t="str">
        <f ca="1">W4</f>
        <v>Prep</v>
      </c>
      <c r="G10" s="39" t="str">
        <f ca="1">W4</f>
        <v>Prep</v>
      </c>
      <c r="H10" s="40" t="str">
        <f ca="1">T4</f>
        <v>INTRODUCTION TO AG: ITA 7 Discuss basic food science technology.</v>
      </c>
      <c r="I10" s="52" t="str">
        <f ca="1">W4</f>
        <v>Prep</v>
      </c>
      <c r="J10" s="52" t="str">
        <f ca="1">W4</f>
        <v>Prep</v>
      </c>
      <c r="L10" s="7"/>
      <c r="M10" s="7"/>
      <c r="N10" s="7"/>
      <c r="O10" s="7">
        <f t="shared" si="1"/>
        <v>38</v>
      </c>
      <c r="P10" s="7"/>
      <c r="Q10" s="17" t="s">
        <v>32</v>
      </c>
      <c r="R10" s="17" t="s">
        <v>45</v>
      </c>
      <c r="S10" s="17" t="s">
        <v>85</v>
      </c>
      <c r="T10" s="3" t="s">
        <v>67</v>
      </c>
      <c r="U10" s="17" t="s">
        <v>20</v>
      </c>
      <c r="V10" s="17" t="s">
        <v>25</v>
      </c>
      <c r="W10" s="1"/>
      <c r="X10" s="1" t="s">
        <v>27</v>
      </c>
      <c r="Y10" s="3" t="s">
        <v>92</v>
      </c>
      <c r="Z10" s="1"/>
      <c r="AA10" s="1"/>
      <c r="AN10" t="s">
        <v>105</v>
      </c>
    </row>
    <row r="11" spans="1:40" ht="92.25" customHeight="1" thickBot="1" x14ac:dyDescent="0.3">
      <c r="E11" s="24"/>
      <c r="F11" s="46" t="str">
        <f ca="1">T4</f>
        <v>INTRODUCTION TO AG: ITA 7 Discuss basic food science technology.</v>
      </c>
      <c r="G11" s="38"/>
      <c r="H11" s="41"/>
      <c r="I11" s="46" t="str">
        <f ca="1">T4</f>
        <v>INTRODUCTION TO AG: ITA 7 Discuss basic food science technology.</v>
      </c>
      <c r="J11" s="46" t="str">
        <f ca="1">T4</f>
        <v>INTRODUCTION TO AG: ITA 7 Discuss basic food science technology.</v>
      </c>
      <c r="L11" s="7"/>
      <c r="M11" s="7"/>
      <c r="N11" s="7"/>
      <c r="O11" s="7">
        <f t="shared" si="1"/>
        <v>39</v>
      </c>
      <c r="P11" s="7"/>
      <c r="Q11" s="17" t="s">
        <v>32</v>
      </c>
      <c r="R11" s="17" t="s">
        <v>46</v>
      </c>
      <c r="S11" s="2" t="s">
        <v>86</v>
      </c>
      <c r="T11" s="3" t="s">
        <v>68</v>
      </c>
      <c r="U11" s="17" t="s">
        <v>20</v>
      </c>
      <c r="V11" s="17" t="s">
        <v>21</v>
      </c>
      <c r="X11" s="1" t="s">
        <v>27</v>
      </c>
      <c r="Y11" s="3" t="s">
        <v>93</v>
      </c>
    </row>
    <row r="12" spans="1:40" s="2" customFormat="1" ht="92.25" customHeight="1" thickBot="1" x14ac:dyDescent="0.3">
      <c r="E12" s="48" t="s">
        <v>6</v>
      </c>
      <c r="F12" s="43" t="str">
        <f ca="1">U4</f>
        <v xml:space="preserve">WELDING:  SMAW Welding
MIG Welding
</v>
      </c>
      <c r="G12" s="37" t="str">
        <f ca="1">U4</f>
        <v xml:space="preserve">WELDING:  SMAW Welding
MIG Welding
</v>
      </c>
      <c r="H12" s="42" t="str">
        <f ca="1">S4</f>
        <v xml:space="preserve">Ag Internship:  College payoff analysis, Student Drive
Budgeting, Playspent.org
</v>
      </c>
      <c r="I12" s="43" t="str">
        <f ca="1">U4</f>
        <v xml:space="preserve">WELDING:  SMAW Welding
MIG Welding
</v>
      </c>
      <c r="J12" s="43" t="str">
        <f ca="1">U4</f>
        <v xml:space="preserve">WELDING:  SMAW Welding
MIG Welding
</v>
      </c>
      <c r="L12" s="9"/>
      <c r="M12" s="9"/>
      <c r="N12" s="9"/>
      <c r="O12" s="7">
        <f t="shared" si="1"/>
        <v>40</v>
      </c>
      <c r="P12" s="7"/>
      <c r="Q12" s="30" t="s">
        <v>33</v>
      </c>
      <c r="R12" s="17" t="s">
        <v>15</v>
      </c>
      <c r="S12" s="2" t="s">
        <v>86</v>
      </c>
      <c r="T12" s="3" t="s">
        <v>78</v>
      </c>
      <c r="U12" s="17" t="s">
        <v>20</v>
      </c>
      <c r="V12" s="17" t="s">
        <v>21</v>
      </c>
      <c r="W12" s="1"/>
      <c r="X12" s="1" t="s">
        <v>27</v>
      </c>
      <c r="Y12" s="3" t="s">
        <v>94</v>
      </c>
      <c r="Z12" s="1"/>
      <c r="AA12" s="1"/>
    </row>
    <row r="13" spans="1:40" ht="92.25" customHeight="1" thickBot="1" x14ac:dyDescent="0.3">
      <c r="E13" s="24"/>
      <c r="F13" s="51" t="str">
        <f ca="1">S4</f>
        <v xml:space="preserve">Ag Internship:  College payoff analysis, Student Drive
Budgeting, Playspent.org
</v>
      </c>
      <c r="G13" s="38"/>
      <c r="H13" s="41"/>
      <c r="I13" s="51" t="str">
        <f ca="1">S4</f>
        <v xml:space="preserve">Ag Internship:  College payoff analysis, Student Drive
Budgeting, Playspent.org
</v>
      </c>
      <c r="J13" s="51" t="str">
        <f ca="1">S4</f>
        <v xml:space="preserve">Ag Internship:  College payoff analysis, Student Drive
Budgeting, Playspent.org
</v>
      </c>
      <c r="L13" s="7"/>
      <c r="M13" s="7"/>
      <c r="N13" s="7"/>
      <c r="O13" s="7">
        <f t="shared" si="1"/>
        <v>41</v>
      </c>
      <c r="P13" s="7"/>
      <c r="Q13" s="31" t="s">
        <v>34</v>
      </c>
      <c r="R13" s="17" t="s">
        <v>16</v>
      </c>
      <c r="S13" s="2" t="s">
        <v>86</v>
      </c>
      <c r="T13" s="3" t="s">
        <v>79</v>
      </c>
      <c r="U13" s="17" t="s">
        <v>20</v>
      </c>
      <c r="V13" s="17" t="s">
        <v>21</v>
      </c>
      <c r="X13" s="1" t="s">
        <v>27</v>
      </c>
      <c r="Y13" s="3" t="s">
        <v>95</v>
      </c>
    </row>
    <row r="14" spans="1:40" ht="37.5" customHeight="1" x14ac:dyDescent="0.25">
      <c r="L14" s="8"/>
      <c r="M14" s="8"/>
      <c r="N14" s="8"/>
      <c r="O14" s="7">
        <f>O13+1</f>
        <v>42</v>
      </c>
      <c r="P14" s="7"/>
      <c r="Q14" s="31" t="s">
        <v>35</v>
      </c>
      <c r="R14" s="17" t="s">
        <v>17</v>
      </c>
      <c r="S14" s="2" t="s">
        <v>86</v>
      </c>
      <c r="T14" s="3" t="s">
        <v>80</v>
      </c>
      <c r="U14" s="17" t="s">
        <v>20</v>
      </c>
      <c r="V14" s="17" t="s">
        <v>21</v>
      </c>
      <c r="X14" s="1" t="s">
        <v>27</v>
      </c>
      <c r="Y14" s="3" t="s">
        <v>96</v>
      </c>
    </row>
    <row r="15" spans="1:40" ht="37.5" customHeight="1" x14ac:dyDescent="0.25">
      <c r="O15" s="7">
        <f t="shared" si="1"/>
        <v>43</v>
      </c>
      <c r="P15" s="7"/>
      <c r="Q15" s="31" t="s">
        <v>36</v>
      </c>
      <c r="R15" s="20" t="s">
        <v>49</v>
      </c>
      <c r="S15" s="2" t="s">
        <v>86</v>
      </c>
      <c r="T15" s="3" t="s">
        <v>81</v>
      </c>
      <c r="U15" s="17" t="s">
        <v>20</v>
      </c>
      <c r="V15" s="17" t="s">
        <v>21</v>
      </c>
      <c r="X15" s="1" t="s">
        <v>27</v>
      </c>
      <c r="Y15" s="3" t="s">
        <v>97</v>
      </c>
    </row>
    <row r="16" spans="1:40" ht="37.5" customHeight="1" x14ac:dyDescent="0.25">
      <c r="O16" s="7">
        <f t="shared" si="1"/>
        <v>44</v>
      </c>
      <c r="P16" s="7"/>
      <c r="Q16" s="3" t="s">
        <v>37</v>
      </c>
      <c r="R16" s="20" t="s">
        <v>44</v>
      </c>
      <c r="S16" s="2" t="s">
        <v>86</v>
      </c>
      <c r="T16" s="3" t="s">
        <v>42</v>
      </c>
      <c r="U16" s="17" t="s">
        <v>20</v>
      </c>
      <c r="V16" s="17" t="s">
        <v>21</v>
      </c>
      <c r="X16" s="1" t="s">
        <v>27</v>
      </c>
      <c r="Y16" s="3" t="s">
        <v>98</v>
      </c>
    </row>
    <row r="17" spans="3:40" ht="37.5" customHeight="1" x14ac:dyDescent="0.25">
      <c r="O17" s="7">
        <f t="shared" si="1"/>
        <v>45</v>
      </c>
      <c r="P17" s="7"/>
      <c r="Q17" s="30" t="s">
        <v>38</v>
      </c>
      <c r="R17" s="20" t="s">
        <v>43</v>
      </c>
      <c r="S17" s="2" t="s">
        <v>86</v>
      </c>
      <c r="T17" s="3" t="s">
        <v>42</v>
      </c>
      <c r="U17" s="17" t="s">
        <v>20</v>
      </c>
      <c r="V17" s="17" t="s">
        <v>21</v>
      </c>
      <c r="X17" s="1" t="s">
        <v>27</v>
      </c>
      <c r="Y17" s="3" t="s">
        <v>99</v>
      </c>
    </row>
    <row r="18" spans="3:40" ht="138" customHeight="1" x14ac:dyDescent="0.25">
      <c r="G18" s="10"/>
      <c r="H18" s="3"/>
      <c r="I18" s="3"/>
      <c r="J18" s="3"/>
      <c r="M18" s="3"/>
      <c r="O18" s="7">
        <f t="shared" si="1"/>
        <v>46</v>
      </c>
      <c r="P18" s="7"/>
      <c r="Q18" s="32" t="s">
        <v>39</v>
      </c>
      <c r="R18" s="17" t="s">
        <v>52</v>
      </c>
      <c r="S18" s="2" t="s">
        <v>86</v>
      </c>
      <c r="T18" s="3" t="s">
        <v>42</v>
      </c>
      <c r="U18" s="17" t="s">
        <v>20</v>
      </c>
      <c r="V18" s="17" t="s">
        <v>21</v>
      </c>
      <c r="X18" s="1" t="s">
        <v>27</v>
      </c>
      <c r="Y18" s="3" t="s">
        <v>100</v>
      </c>
    </row>
    <row r="19" spans="3:40" ht="273" customHeight="1" x14ac:dyDescent="0.25">
      <c r="C19" s="1" t="s">
        <v>10</v>
      </c>
      <c r="E19" s="17"/>
      <c r="F19" s="17"/>
      <c r="G19" s="20"/>
      <c r="H19" s="17"/>
      <c r="I19" s="17"/>
      <c r="J19" s="17"/>
      <c r="K19" s="34"/>
      <c r="L19" s="17"/>
      <c r="M19" s="3"/>
      <c r="O19" s="7">
        <f t="shared" si="1"/>
        <v>47</v>
      </c>
      <c r="P19" s="7"/>
      <c r="Q19" s="17" t="s">
        <v>40</v>
      </c>
      <c r="R19" s="17" t="s">
        <v>45</v>
      </c>
      <c r="S19" s="2" t="s">
        <v>86</v>
      </c>
      <c r="T19" s="3" t="s">
        <v>42</v>
      </c>
      <c r="U19" s="17" t="s">
        <v>20</v>
      </c>
      <c r="V19" s="17" t="s">
        <v>21</v>
      </c>
      <c r="W19" s="1" t="s">
        <v>106</v>
      </c>
      <c r="X19" s="1" t="s">
        <v>27</v>
      </c>
      <c r="Y19" s="3" t="s">
        <v>101</v>
      </c>
      <c r="AN19" s="3"/>
    </row>
    <row r="20" spans="3:40" ht="0.75" customHeight="1" x14ac:dyDescent="0.25">
      <c r="C20" s="1" t="s">
        <v>11</v>
      </c>
      <c r="E20" s="17"/>
      <c r="F20" s="17"/>
      <c r="G20" s="20"/>
      <c r="H20" s="17"/>
      <c r="I20" s="17"/>
      <c r="J20" s="17"/>
      <c r="K20" s="34"/>
      <c r="L20" s="17"/>
      <c r="M20" s="3"/>
      <c r="O20" s="7">
        <f t="shared" si="1"/>
        <v>48</v>
      </c>
      <c r="P20" s="7"/>
      <c r="Q20" s="1" t="s">
        <v>41</v>
      </c>
      <c r="R20" s="17" t="s">
        <v>46</v>
      </c>
      <c r="S20" s="2" t="s">
        <v>86</v>
      </c>
      <c r="T20" s="3" t="s">
        <v>42</v>
      </c>
      <c r="U20" s="17" t="s">
        <v>20</v>
      </c>
      <c r="V20" s="17" t="s">
        <v>21</v>
      </c>
      <c r="X20" s="1" t="s">
        <v>27</v>
      </c>
      <c r="Y20" s="3" t="s">
        <v>103</v>
      </c>
    </row>
    <row r="21" spans="3:40" ht="0.75" customHeight="1" x14ac:dyDescent="0.25">
      <c r="C21" s="1" t="s">
        <v>12</v>
      </c>
      <c r="E21" s="17"/>
      <c r="F21" s="17"/>
      <c r="G21" s="20"/>
      <c r="H21" s="17"/>
      <c r="I21" s="17"/>
      <c r="J21" s="17"/>
      <c r="K21" s="34"/>
      <c r="L21" s="17"/>
      <c r="M21" s="3"/>
      <c r="O21" s="7">
        <f t="shared" si="1"/>
        <v>49</v>
      </c>
      <c r="P21" s="7"/>
      <c r="Q21" s="1" t="s">
        <v>41</v>
      </c>
      <c r="R21" s="17" t="s">
        <v>15</v>
      </c>
      <c r="S21" s="2" t="s">
        <v>86</v>
      </c>
      <c r="T21" s="3" t="s">
        <v>42</v>
      </c>
      <c r="U21" s="17" t="s">
        <v>20</v>
      </c>
      <c r="V21" s="17" t="s">
        <v>21</v>
      </c>
      <c r="X21" s="1" t="s">
        <v>27</v>
      </c>
      <c r="Y21" s="3" t="s">
        <v>102</v>
      </c>
    </row>
    <row r="22" spans="3:40" ht="0.75" customHeight="1" x14ac:dyDescent="0.25">
      <c r="C22" s="1" t="s">
        <v>13</v>
      </c>
      <c r="E22" s="17"/>
      <c r="F22" s="17"/>
      <c r="G22" s="17"/>
      <c r="H22" s="17"/>
      <c r="I22" s="17"/>
      <c r="J22" s="17"/>
      <c r="K22" s="34"/>
      <c r="L22" s="17"/>
      <c r="M22" s="3"/>
      <c r="O22" s="7">
        <f t="shared" si="1"/>
        <v>50</v>
      </c>
      <c r="P22" s="7"/>
      <c r="R22" s="17" t="s">
        <v>16</v>
      </c>
      <c r="S22" s="2" t="s">
        <v>86</v>
      </c>
      <c r="T22" s="3" t="s">
        <v>42</v>
      </c>
      <c r="V22" s="17" t="s">
        <v>21</v>
      </c>
      <c r="X22" s="1" t="s">
        <v>27</v>
      </c>
    </row>
    <row r="23" spans="3:40" ht="0.75" customHeight="1" x14ac:dyDescent="0.25">
      <c r="E23" s="17"/>
      <c r="F23" s="17"/>
      <c r="G23" s="17"/>
      <c r="H23" s="17"/>
      <c r="I23" s="17"/>
      <c r="J23" s="17"/>
      <c r="K23" s="34"/>
      <c r="L23" s="17"/>
      <c r="M23" s="3"/>
      <c r="O23" s="7">
        <f t="shared" si="1"/>
        <v>51</v>
      </c>
      <c r="P23" s="7"/>
      <c r="R23" s="17" t="s">
        <v>17</v>
      </c>
      <c r="S23" s="1" t="s">
        <v>55</v>
      </c>
      <c r="T23" s="3" t="s">
        <v>42</v>
      </c>
      <c r="V23" s="17" t="s">
        <v>21</v>
      </c>
      <c r="X23" s="1" t="s">
        <v>27</v>
      </c>
    </row>
    <row r="24" spans="3:40" ht="0.75" customHeight="1" x14ac:dyDescent="0.25">
      <c r="E24" s="17"/>
      <c r="F24" s="17"/>
      <c r="G24" s="17"/>
      <c r="H24" s="17"/>
      <c r="I24" s="17"/>
      <c r="J24" s="17"/>
      <c r="K24" s="34"/>
      <c r="L24" s="17"/>
      <c r="M24" s="3"/>
      <c r="O24" s="7">
        <f t="shared" si="1"/>
        <v>52</v>
      </c>
      <c r="P24" s="7"/>
      <c r="Q24" s="17" t="s">
        <v>28</v>
      </c>
      <c r="R24" s="20" t="s">
        <v>49</v>
      </c>
      <c r="S24" s="17" t="s">
        <v>82</v>
      </c>
      <c r="T24" s="17" t="s">
        <v>56</v>
      </c>
      <c r="U24" s="17" t="s">
        <v>50</v>
      </c>
      <c r="W24" s="15" t="s">
        <v>26</v>
      </c>
      <c r="X24" s="1" t="s">
        <v>27</v>
      </c>
      <c r="Y24" s="3" t="s">
        <v>87</v>
      </c>
    </row>
    <row r="25" spans="3:40" ht="0.75" customHeight="1" x14ac:dyDescent="0.25">
      <c r="E25" s="17"/>
      <c r="F25" s="17"/>
      <c r="G25" s="11"/>
      <c r="H25" s="15"/>
      <c r="I25" s="21"/>
      <c r="J25" s="17"/>
      <c r="K25" s="34"/>
      <c r="L25" s="17"/>
      <c r="M25" s="3"/>
      <c r="O25" s="7">
        <v>1</v>
      </c>
      <c r="P25" s="7"/>
      <c r="Q25" s="17" t="s">
        <v>29</v>
      </c>
      <c r="R25" s="20" t="s">
        <v>44</v>
      </c>
      <c r="T25" s="17" t="s">
        <v>57</v>
      </c>
      <c r="U25" s="17" t="s">
        <v>18</v>
      </c>
      <c r="W25" s="15" t="s">
        <v>26</v>
      </c>
      <c r="X25" s="1" t="s">
        <v>27</v>
      </c>
    </row>
    <row r="26" spans="3:40" ht="0.75" customHeight="1" x14ac:dyDescent="0.25">
      <c r="G26" s="11"/>
      <c r="I26" s="12"/>
      <c r="J26" s="3"/>
      <c r="L26" s="3"/>
      <c r="M26" s="3"/>
      <c r="O26" s="7">
        <f t="shared" si="1"/>
        <v>2</v>
      </c>
      <c r="P26" s="7"/>
      <c r="Q26" s="17" t="s">
        <v>30</v>
      </c>
      <c r="R26" s="20" t="s">
        <v>43</v>
      </c>
      <c r="T26" s="17" t="s">
        <v>69</v>
      </c>
      <c r="W26" s="15" t="s">
        <v>26</v>
      </c>
      <c r="X26" s="1" t="s">
        <v>27</v>
      </c>
    </row>
    <row r="27" spans="3:40" ht="0.75" customHeight="1" x14ac:dyDescent="0.25">
      <c r="H27" s="13"/>
      <c r="I27" s="12"/>
      <c r="J27" s="3"/>
      <c r="L27" s="3"/>
      <c r="M27" s="3"/>
      <c r="O27" s="7">
        <f t="shared" si="1"/>
        <v>3</v>
      </c>
      <c r="P27" s="7"/>
      <c r="Q27" s="17" t="s">
        <v>51</v>
      </c>
      <c r="R27" s="17" t="s">
        <v>52</v>
      </c>
      <c r="T27" s="17" t="s">
        <v>70</v>
      </c>
      <c r="W27" s="15" t="s">
        <v>26</v>
      </c>
      <c r="X27" s="1" t="s">
        <v>27</v>
      </c>
    </row>
    <row r="28" spans="3:40" ht="0.75" customHeight="1" x14ac:dyDescent="0.25">
      <c r="G28" s="11"/>
      <c r="I28" s="12"/>
      <c r="J28" s="3"/>
      <c r="L28" s="3"/>
      <c r="M28" s="3"/>
      <c r="O28" s="7">
        <f t="shared" si="1"/>
        <v>4</v>
      </c>
      <c r="P28" s="7"/>
      <c r="Q28" s="17" t="s">
        <v>32</v>
      </c>
      <c r="R28" s="17" t="s">
        <v>45</v>
      </c>
      <c r="T28" s="17" t="s">
        <v>71</v>
      </c>
      <c r="W28" s="15" t="s">
        <v>26</v>
      </c>
      <c r="X28" s="1" t="s">
        <v>27</v>
      </c>
    </row>
    <row r="29" spans="3:40" ht="0.75" customHeight="1" x14ac:dyDescent="0.25">
      <c r="G29" s="11"/>
      <c r="I29" s="14"/>
      <c r="J29" s="3"/>
      <c r="L29" s="3"/>
      <c r="M29" s="3"/>
      <c r="O29" s="7">
        <f t="shared" si="1"/>
        <v>5</v>
      </c>
      <c r="P29" s="7"/>
      <c r="Q29" s="17" t="s">
        <v>32</v>
      </c>
      <c r="R29" s="17" t="s">
        <v>46</v>
      </c>
      <c r="T29" s="3" t="s">
        <v>58</v>
      </c>
      <c r="W29" s="15" t="s">
        <v>26</v>
      </c>
      <c r="X29" s="1" t="s">
        <v>27</v>
      </c>
    </row>
    <row r="30" spans="3:40" ht="0.75" customHeight="1" x14ac:dyDescent="0.25">
      <c r="G30" s="11"/>
      <c r="I30" s="3"/>
      <c r="J30" s="3"/>
      <c r="L30" s="3"/>
      <c r="M30" s="3"/>
      <c r="O30" s="7">
        <f t="shared" si="1"/>
        <v>6</v>
      </c>
      <c r="P30" s="7"/>
      <c r="Q30" s="30" t="s">
        <v>33</v>
      </c>
      <c r="R30" s="17" t="s">
        <v>15</v>
      </c>
      <c r="T30" s="3" t="s">
        <v>58</v>
      </c>
      <c r="U30" s="2"/>
      <c r="V30" s="2"/>
      <c r="W30" s="15" t="s">
        <v>26</v>
      </c>
      <c r="X30" s="1" t="s">
        <v>27</v>
      </c>
    </row>
    <row r="31" spans="3:40" ht="0.75" customHeight="1" x14ac:dyDescent="0.25">
      <c r="G31" s="10"/>
      <c r="H31" s="3"/>
      <c r="I31" s="3"/>
      <c r="J31" s="3"/>
      <c r="L31" s="3"/>
      <c r="M31" s="3"/>
      <c r="O31" s="7">
        <f t="shared" si="1"/>
        <v>7</v>
      </c>
      <c r="P31" s="7"/>
      <c r="Q31" s="31" t="s">
        <v>34</v>
      </c>
      <c r="R31" s="17" t="s">
        <v>16</v>
      </c>
      <c r="T31" s="3" t="s">
        <v>72</v>
      </c>
      <c r="W31" s="15" t="s">
        <v>26</v>
      </c>
      <c r="X31" s="1" t="s">
        <v>27</v>
      </c>
    </row>
    <row r="32" spans="3:40" ht="0.75" customHeight="1" x14ac:dyDescent="0.25">
      <c r="G32" s="10"/>
      <c r="H32" s="3"/>
      <c r="I32" s="3"/>
      <c r="J32" s="3"/>
      <c r="L32" s="3"/>
      <c r="M32" s="3"/>
      <c r="O32" s="7">
        <f t="shared" si="1"/>
        <v>8</v>
      </c>
      <c r="P32" s="7"/>
      <c r="Q32" s="31" t="s">
        <v>35</v>
      </c>
      <c r="R32" s="17" t="s">
        <v>17</v>
      </c>
      <c r="T32" s="3" t="s">
        <v>73</v>
      </c>
      <c r="W32" s="15" t="s">
        <v>26</v>
      </c>
      <c r="X32" s="1" t="s">
        <v>27</v>
      </c>
    </row>
    <row r="33" spans="7:25" ht="0.75" customHeight="1" x14ac:dyDescent="0.25">
      <c r="G33" s="10"/>
      <c r="H33" s="3"/>
      <c r="I33" s="3"/>
      <c r="J33" s="3"/>
      <c r="L33" s="3"/>
      <c r="M33" s="3"/>
      <c r="O33" s="7">
        <f t="shared" si="1"/>
        <v>9</v>
      </c>
      <c r="P33" s="7"/>
      <c r="Q33" s="31" t="s">
        <v>36</v>
      </c>
      <c r="R33" s="20" t="s">
        <v>49</v>
      </c>
      <c r="T33" s="3" t="s">
        <v>74</v>
      </c>
      <c r="W33" s="15" t="s">
        <v>26</v>
      </c>
      <c r="X33" s="1" t="s">
        <v>27</v>
      </c>
    </row>
    <row r="34" spans="7:25" ht="409.5" x14ac:dyDescent="0.25">
      <c r="G34" s="10"/>
      <c r="H34" s="3"/>
      <c r="I34" s="3"/>
      <c r="J34" s="3"/>
      <c r="L34" s="3"/>
      <c r="M34" s="3"/>
      <c r="O34" s="7">
        <f t="shared" si="1"/>
        <v>10</v>
      </c>
      <c r="P34" s="7"/>
      <c r="Q34" s="3" t="s">
        <v>37</v>
      </c>
      <c r="R34" s="20" t="s">
        <v>44</v>
      </c>
      <c r="T34" s="3" t="s">
        <v>59</v>
      </c>
      <c r="W34" s="15" t="s">
        <v>26</v>
      </c>
      <c r="X34" s="1" t="s">
        <v>27</v>
      </c>
    </row>
    <row r="35" spans="7:25" ht="409.5" x14ac:dyDescent="0.25">
      <c r="G35" s="10"/>
      <c r="H35" s="3"/>
      <c r="I35" s="3"/>
      <c r="J35" s="3"/>
      <c r="L35" s="3"/>
      <c r="M35" s="3"/>
      <c r="O35" s="7">
        <f t="shared" si="1"/>
        <v>11</v>
      </c>
      <c r="P35" s="7"/>
      <c r="Q35" s="30" t="s">
        <v>38</v>
      </c>
      <c r="R35" s="20" t="s">
        <v>43</v>
      </c>
      <c r="T35" s="3" t="s">
        <v>75</v>
      </c>
      <c r="W35" s="15" t="s">
        <v>26</v>
      </c>
      <c r="X35" s="1" t="s">
        <v>27</v>
      </c>
    </row>
    <row r="36" spans="7:25" ht="409.5" x14ac:dyDescent="0.25">
      <c r="G36" s="10"/>
      <c r="H36" s="3"/>
      <c r="I36" s="3"/>
      <c r="J36" s="3"/>
      <c r="L36" s="3"/>
      <c r="M36" s="3"/>
      <c r="O36" s="7">
        <f t="shared" si="1"/>
        <v>12</v>
      </c>
      <c r="P36" s="7"/>
      <c r="Q36" s="32" t="s">
        <v>39</v>
      </c>
      <c r="R36" s="17" t="s">
        <v>52</v>
      </c>
      <c r="T36" s="3" t="s">
        <v>76</v>
      </c>
      <c r="W36" s="15" t="s">
        <v>26</v>
      </c>
      <c r="X36" s="1" t="s">
        <v>27</v>
      </c>
    </row>
    <row r="37" spans="7:25" ht="409.5" x14ac:dyDescent="0.25">
      <c r="G37" s="10"/>
      <c r="H37" s="3"/>
      <c r="I37" s="3"/>
      <c r="J37" s="3"/>
      <c r="L37" s="3"/>
      <c r="M37" s="3"/>
      <c r="O37" s="7">
        <f t="shared" si="1"/>
        <v>13</v>
      </c>
      <c r="P37" s="7"/>
      <c r="Q37" s="17" t="s">
        <v>40</v>
      </c>
      <c r="R37" s="17" t="s">
        <v>45</v>
      </c>
      <c r="T37" s="3" t="s">
        <v>77</v>
      </c>
      <c r="W37" s="15" t="s">
        <v>26</v>
      </c>
      <c r="X37" s="1" t="s">
        <v>27</v>
      </c>
    </row>
    <row r="38" spans="7:25" ht="409.5" x14ac:dyDescent="0.25">
      <c r="G38" s="10"/>
      <c r="H38" s="3"/>
      <c r="I38" s="3"/>
      <c r="J38" s="3"/>
      <c r="L38" s="3"/>
      <c r="M38" s="3"/>
      <c r="O38" s="7">
        <f t="shared" si="1"/>
        <v>14</v>
      </c>
      <c r="P38" s="7"/>
      <c r="Q38" s="1" t="s">
        <v>41</v>
      </c>
      <c r="R38" s="17" t="s">
        <v>46</v>
      </c>
      <c r="T38" s="3" t="s">
        <v>60</v>
      </c>
      <c r="W38" s="15" t="s">
        <v>26</v>
      </c>
      <c r="X38" s="1" t="s">
        <v>27</v>
      </c>
    </row>
    <row r="39" spans="7:25" ht="409.5" x14ac:dyDescent="0.25">
      <c r="G39" s="10"/>
      <c r="H39" s="3"/>
      <c r="I39" s="3"/>
      <c r="J39" s="3"/>
      <c r="L39" s="3"/>
      <c r="M39" s="3"/>
      <c r="O39" s="7">
        <f t="shared" si="1"/>
        <v>15</v>
      </c>
      <c r="P39" s="7"/>
      <c r="Q39" s="1" t="s">
        <v>41</v>
      </c>
      <c r="R39" s="17" t="s">
        <v>15</v>
      </c>
      <c r="T39" s="3" t="s">
        <v>61</v>
      </c>
      <c r="W39" s="15" t="s">
        <v>26</v>
      </c>
      <c r="X39" s="1" t="s">
        <v>27</v>
      </c>
    </row>
    <row r="40" spans="7:25" ht="409.5" x14ac:dyDescent="0.25">
      <c r="G40" s="10"/>
      <c r="H40" s="3"/>
      <c r="I40" s="3"/>
      <c r="J40" s="3"/>
      <c r="L40" s="3"/>
      <c r="M40" s="3"/>
      <c r="O40" s="7">
        <f t="shared" si="1"/>
        <v>16</v>
      </c>
      <c r="P40" s="7"/>
      <c r="Q40" s="1" t="s">
        <v>47</v>
      </c>
      <c r="R40" s="17" t="s">
        <v>16</v>
      </c>
      <c r="T40" s="3" t="s">
        <v>62</v>
      </c>
      <c r="W40" s="15" t="s">
        <v>26</v>
      </c>
      <c r="X40" s="1" t="s">
        <v>27</v>
      </c>
    </row>
    <row r="41" spans="7:25" ht="409.5" x14ac:dyDescent="0.25">
      <c r="G41" s="10"/>
      <c r="H41" s="3"/>
      <c r="I41" s="3"/>
      <c r="J41" s="3"/>
      <c r="L41" s="3"/>
      <c r="M41" s="3"/>
      <c r="O41" s="7">
        <f t="shared" si="1"/>
        <v>17</v>
      </c>
      <c r="P41" s="7"/>
      <c r="Q41" s="1" t="s">
        <v>48</v>
      </c>
      <c r="R41" s="17" t="s">
        <v>17</v>
      </c>
      <c r="T41" s="3" t="s">
        <v>63</v>
      </c>
      <c r="W41" s="15" t="s">
        <v>26</v>
      </c>
      <c r="X41" s="1" t="s">
        <v>27</v>
      </c>
      <c r="Y41" s="3" t="s">
        <v>104</v>
      </c>
    </row>
    <row r="42" spans="7:25" x14ac:dyDescent="0.25">
      <c r="G42" s="10"/>
      <c r="H42" s="3"/>
      <c r="I42" s="3"/>
      <c r="J42" s="3"/>
      <c r="L42" s="3"/>
      <c r="M42" s="3"/>
      <c r="O42" s="7"/>
      <c r="P42" s="7"/>
    </row>
    <row r="43" spans="7:25" x14ac:dyDescent="0.25">
      <c r="G43" s="10"/>
      <c r="H43" s="3"/>
      <c r="I43" s="3"/>
      <c r="J43" s="3"/>
      <c r="L43" s="3"/>
      <c r="M43" s="3"/>
      <c r="O43" s="7"/>
      <c r="P43" s="7"/>
    </row>
    <row r="44" spans="7:25" x14ac:dyDescent="0.25">
      <c r="G44" s="10"/>
      <c r="H44" s="3"/>
      <c r="I44" s="3"/>
      <c r="J44" s="3"/>
      <c r="L44" s="3"/>
      <c r="M44" s="3"/>
      <c r="O44" s="7"/>
      <c r="P44" s="7"/>
    </row>
    <row r="45" spans="7:25" x14ac:dyDescent="0.25">
      <c r="G45" s="10"/>
      <c r="H45" s="3"/>
      <c r="I45" s="3"/>
      <c r="J45" s="3"/>
      <c r="L45" s="3"/>
      <c r="M45" s="3"/>
      <c r="O45" s="7"/>
      <c r="P45" s="7"/>
    </row>
    <row r="46" spans="7:25" x14ac:dyDescent="0.25">
      <c r="G46" s="10"/>
      <c r="H46" s="3"/>
      <c r="I46" s="3"/>
      <c r="J46" s="3"/>
      <c r="L46" s="3"/>
      <c r="M46" s="3"/>
      <c r="O46" s="7"/>
      <c r="P46" s="7"/>
    </row>
    <row r="47" spans="7:25" x14ac:dyDescent="0.25">
      <c r="G47" s="10"/>
      <c r="H47" s="3"/>
      <c r="I47" s="3"/>
      <c r="J47" s="3"/>
      <c r="L47" s="3"/>
      <c r="M47" s="3"/>
      <c r="O47" s="7"/>
      <c r="P47" s="7"/>
    </row>
    <row r="48" spans="7:25" x14ac:dyDescent="0.25">
      <c r="G48" s="10"/>
      <c r="H48" s="3"/>
      <c r="I48" s="3"/>
      <c r="J48" s="3"/>
      <c r="L48" s="3"/>
      <c r="M48" s="3"/>
      <c r="O48" s="7"/>
      <c r="P48" s="7"/>
    </row>
    <row r="49" spans="7:16" x14ac:dyDescent="0.25">
      <c r="G49" s="10"/>
      <c r="H49" s="3"/>
      <c r="I49" s="3"/>
      <c r="J49" s="3"/>
      <c r="L49" s="3"/>
      <c r="M49" s="3"/>
      <c r="O49" s="7"/>
      <c r="P49" s="7"/>
    </row>
    <row r="50" spans="7:16" x14ac:dyDescent="0.25">
      <c r="G50" s="10"/>
      <c r="H50" s="3"/>
      <c r="I50" s="3"/>
      <c r="J50" s="3"/>
      <c r="L50" s="3"/>
      <c r="M50" s="3"/>
      <c r="O50" s="7"/>
      <c r="P50" s="7"/>
    </row>
    <row r="51" spans="7:16" x14ac:dyDescent="0.25">
      <c r="G51" s="10"/>
      <c r="H51" s="3"/>
      <c r="I51" s="3"/>
      <c r="J51" s="3"/>
      <c r="L51" s="3"/>
      <c r="M51" s="3"/>
      <c r="O51" s="7"/>
      <c r="P51" s="7"/>
    </row>
    <row r="52" spans="7:16" x14ac:dyDescent="0.25">
      <c r="G52" s="10"/>
      <c r="H52" s="3"/>
      <c r="I52" s="3"/>
      <c r="J52" s="3"/>
      <c r="L52" s="3"/>
      <c r="M52" s="3"/>
      <c r="O52" s="7"/>
      <c r="P52" s="7"/>
    </row>
    <row r="53" spans="7:16" x14ac:dyDescent="0.25">
      <c r="G53" s="10"/>
      <c r="H53" s="3"/>
      <c r="I53" s="3"/>
      <c r="J53" s="3"/>
      <c r="L53" s="3"/>
      <c r="M53" s="3"/>
      <c r="O53" s="7"/>
      <c r="P53" s="7"/>
    </row>
    <row r="54" spans="7:16" x14ac:dyDescent="0.25">
      <c r="G54" s="10"/>
      <c r="H54" s="3"/>
      <c r="I54" s="3"/>
      <c r="J54" s="3"/>
      <c r="L54" s="3"/>
      <c r="M54" s="3"/>
      <c r="O54" s="7"/>
      <c r="P54" s="7"/>
    </row>
    <row r="55" spans="7:16" x14ac:dyDescent="0.25">
      <c r="G55" s="10"/>
      <c r="H55" s="3"/>
      <c r="I55" s="3"/>
      <c r="J55" s="3"/>
      <c r="L55" s="3"/>
      <c r="M55" s="3"/>
      <c r="O55" s="7"/>
      <c r="P55" s="7"/>
    </row>
    <row r="56" spans="7:16" x14ac:dyDescent="0.25">
      <c r="G56" s="10"/>
      <c r="H56" s="3"/>
      <c r="I56" s="3"/>
      <c r="J56" s="3"/>
      <c r="L56" s="3"/>
      <c r="M56" s="3"/>
      <c r="P56" s="7"/>
    </row>
    <row r="57" spans="7:16" x14ac:dyDescent="0.25">
      <c r="G57" s="10"/>
      <c r="H57" s="3"/>
      <c r="I57" s="3"/>
      <c r="J57" s="3"/>
      <c r="L57" s="3"/>
      <c r="M57" s="3"/>
      <c r="P57" s="7"/>
    </row>
    <row r="58" spans="7:16" x14ac:dyDescent="0.25">
      <c r="G58" s="10"/>
      <c r="H58" s="3"/>
      <c r="I58" s="3"/>
      <c r="J58" s="3"/>
      <c r="L58" s="3"/>
      <c r="M58" s="3"/>
      <c r="P58" s="7"/>
    </row>
    <row r="59" spans="7:16" x14ac:dyDescent="0.25">
      <c r="G59" s="10"/>
      <c r="H59" s="3"/>
      <c r="I59" s="3"/>
      <c r="J59" s="3"/>
      <c r="L59" s="3"/>
      <c r="M59" s="3"/>
      <c r="P59" s="7"/>
    </row>
    <row r="60" spans="7:16" x14ac:dyDescent="0.25">
      <c r="G60" s="10"/>
      <c r="H60" s="3"/>
      <c r="I60" s="3"/>
      <c r="J60" s="3"/>
      <c r="L60" s="3"/>
      <c r="M60" s="3"/>
      <c r="P60" s="7"/>
    </row>
    <row r="61" spans="7:16" x14ac:dyDescent="0.25">
      <c r="G61" s="10"/>
      <c r="H61" s="3"/>
      <c r="I61" s="3"/>
      <c r="J61" s="3"/>
      <c r="L61" s="3"/>
      <c r="M61" s="3"/>
      <c r="P61" s="7"/>
    </row>
    <row r="62" spans="7:16" x14ac:dyDescent="0.25">
      <c r="G62" s="10"/>
      <c r="H62" s="3"/>
      <c r="I62" s="3"/>
      <c r="J62" s="3"/>
      <c r="L62" s="3"/>
      <c r="M62" s="3"/>
      <c r="P62" s="7"/>
    </row>
    <row r="63" spans="7:16" x14ac:dyDescent="0.25">
      <c r="G63" s="10"/>
      <c r="H63" s="3"/>
      <c r="I63" s="3"/>
      <c r="J63" s="3"/>
      <c r="L63" s="3"/>
      <c r="M63" s="3"/>
      <c r="P63" s="7"/>
    </row>
    <row r="64" spans="7:16" x14ac:dyDescent="0.25">
      <c r="G64" s="10"/>
      <c r="H64" s="3"/>
      <c r="I64" s="3"/>
      <c r="J64" s="3"/>
      <c r="L64" s="3"/>
      <c r="M64" s="3"/>
      <c r="P64" s="7"/>
    </row>
    <row r="65" spans="7:16" x14ac:dyDescent="0.25">
      <c r="G65" s="10"/>
      <c r="H65" s="3"/>
      <c r="I65" s="3"/>
      <c r="J65" s="3"/>
      <c r="L65" s="3"/>
      <c r="M65" s="3"/>
      <c r="P65" s="7"/>
    </row>
    <row r="66" spans="7:16" x14ac:dyDescent="0.25">
      <c r="G66" s="10"/>
      <c r="H66" s="3"/>
      <c r="I66" s="3"/>
      <c r="J66" s="3"/>
      <c r="L66" s="3"/>
      <c r="M66" s="3"/>
      <c r="P66" s="7"/>
    </row>
    <row r="67" spans="7:16" x14ac:dyDescent="0.25">
      <c r="G67" s="10"/>
      <c r="H67" s="3"/>
      <c r="I67" s="3"/>
      <c r="J67" s="3"/>
      <c r="L67" s="3"/>
      <c r="M67" s="3"/>
      <c r="P67" s="7"/>
    </row>
    <row r="68" spans="7:16" x14ac:dyDescent="0.25">
      <c r="G68" s="10"/>
      <c r="H68" s="3"/>
      <c r="I68" s="3"/>
      <c r="J68" s="3"/>
      <c r="L68" s="3"/>
      <c r="M68" s="3"/>
      <c r="P68" s="7"/>
    </row>
    <row r="69" spans="7:16" x14ac:dyDescent="0.25">
      <c r="G69" s="10"/>
      <c r="H69" s="3"/>
      <c r="I69" s="3"/>
      <c r="J69" s="3"/>
      <c r="L69" s="3"/>
      <c r="M69" s="3"/>
      <c r="P69" s="7"/>
    </row>
    <row r="70" spans="7:16" x14ac:dyDescent="0.25">
      <c r="G70" s="10"/>
      <c r="H70" s="3"/>
      <c r="I70" s="3"/>
      <c r="J70" s="3"/>
      <c r="L70" s="3"/>
      <c r="P70" s="7"/>
    </row>
    <row r="71" spans="7:16" x14ac:dyDescent="0.25">
      <c r="G71" s="10"/>
      <c r="H71" s="3"/>
      <c r="I71" s="3"/>
      <c r="J71" s="3"/>
      <c r="L71" s="3"/>
      <c r="P71" s="7"/>
    </row>
    <row r="72" spans="7:16" x14ac:dyDescent="0.25">
      <c r="G72" s="10"/>
      <c r="H72" s="3"/>
      <c r="I72" s="3"/>
      <c r="J72" s="3"/>
      <c r="L72" s="3"/>
      <c r="P72" s="7"/>
    </row>
    <row r="73" spans="7:16" x14ac:dyDescent="0.25">
      <c r="G73" s="10"/>
      <c r="H73" s="3"/>
      <c r="I73" s="3"/>
      <c r="J73" s="3"/>
      <c r="L73" s="3"/>
      <c r="P73" s="7"/>
    </row>
    <row r="74" spans="7:16" x14ac:dyDescent="0.25">
      <c r="G74" s="10"/>
      <c r="H74" s="3"/>
      <c r="I74" s="3"/>
      <c r="J74" s="3"/>
      <c r="L74" s="3"/>
      <c r="P74" s="7"/>
    </row>
    <row r="75" spans="7:16" x14ac:dyDescent="0.25">
      <c r="G75" s="10"/>
      <c r="H75" s="3"/>
      <c r="I75" s="3"/>
      <c r="J75" s="3"/>
      <c r="L75" s="3"/>
      <c r="P75" s="7"/>
    </row>
    <row r="76" spans="7:16" x14ac:dyDescent="0.25">
      <c r="G76" s="10"/>
      <c r="H76" s="3"/>
      <c r="I76" s="3"/>
      <c r="J76" s="3"/>
      <c r="L76" s="3"/>
      <c r="P76" s="7"/>
    </row>
    <row r="77" spans="7:16" x14ac:dyDescent="0.25">
      <c r="G77" s="10"/>
      <c r="H77" s="3"/>
      <c r="I77" s="3"/>
      <c r="J77" s="3"/>
      <c r="L77" s="3"/>
      <c r="P77" s="7"/>
    </row>
    <row r="78" spans="7:16" x14ac:dyDescent="0.25">
      <c r="G78" s="10"/>
      <c r="H78" s="3"/>
      <c r="I78" s="3"/>
      <c r="J78" s="3"/>
      <c r="L78" s="3"/>
      <c r="P78" s="7"/>
    </row>
    <row r="79" spans="7:16" x14ac:dyDescent="0.25">
      <c r="G79" s="10"/>
      <c r="H79" s="3"/>
      <c r="I79" s="3"/>
      <c r="J79" s="3"/>
      <c r="L79" s="3"/>
      <c r="P79" s="7"/>
    </row>
    <row r="80" spans="7:16" x14ac:dyDescent="0.25">
      <c r="G80" s="10"/>
      <c r="H80" s="3"/>
      <c r="I80" s="3"/>
      <c r="J80" s="3"/>
      <c r="L80" s="3"/>
      <c r="P80" s="7"/>
    </row>
    <row r="81" spans="7:16" x14ac:dyDescent="0.25">
      <c r="G81" s="10"/>
      <c r="H81" s="3"/>
      <c r="I81" s="3"/>
      <c r="J81" s="3"/>
      <c r="L81" s="3"/>
      <c r="P81" s="7"/>
    </row>
    <row r="82" spans="7:16" x14ac:dyDescent="0.25">
      <c r="G82" s="10"/>
      <c r="H82" s="3"/>
      <c r="I82" s="3"/>
      <c r="J82" s="3"/>
      <c r="L82" s="3"/>
    </row>
    <row r="83" spans="7:16" x14ac:dyDescent="0.25">
      <c r="G83" s="10"/>
      <c r="H83" s="3"/>
      <c r="I83" s="3"/>
      <c r="J83" s="3"/>
      <c r="L83" s="3"/>
    </row>
    <row r="84" spans="7:16" x14ac:dyDescent="0.25">
      <c r="G84" s="10"/>
      <c r="H84" s="3"/>
      <c r="I84" s="3"/>
      <c r="J84" s="3"/>
      <c r="L84" s="3"/>
    </row>
    <row r="85" spans="7:16" x14ac:dyDescent="0.25">
      <c r="G85" s="10"/>
      <c r="H85" s="3"/>
      <c r="I85" s="3"/>
      <c r="J85" s="3"/>
      <c r="L85" s="3"/>
    </row>
    <row r="86" spans="7:16" x14ac:dyDescent="0.25">
      <c r="G86" s="10"/>
      <c r="H86" s="3"/>
      <c r="I86" s="3"/>
      <c r="J86" s="3"/>
      <c r="L86" s="3"/>
    </row>
    <row r="87" spans="7:16" x14ac:dyDescent="0.25">
      <c r="G87" s="10"/>
      <c r="H87" s="3"/>
      <c r="I87" s="3"/>
      <c r="J87" s="3"/>
      <c r="L87" s="3"/>
    </row>
    <row r="88" spans="7:16" x14ac:dyDescent="0.25">
      <c r="G88" s="10"/>
      <c r="H88" s="3"/>
      <c r="I88" s="3"/>
      <c r="J88" s="3"/>
      <c r="L88" s="3"/>
    </row>
    <row r="89" spans="7:16" x14ac:dyDescent="0.25">
      <c r="G89" s="10"/>
      <c r="H89" s="3"/>
      <c r="I89" s="3"/>
      <c r="J89" s="3"/>
      <c r="L89" s="3"/>
    </row>
    <row r="90" spans="7:16" x14ac:dyDescent="0.25">
      <c r="G90" s="10"/>
      <c r="H90" s="3"/>
      <c r="I90" s="3"/>
      <c r="J90" s="3"/>
      <c r="L90" s="3"/>
    </row>
    <row r="91" spans="7:16" x14ac:dyDescent="0.25">
      <c r="G91" s="10"/>
      <c r="H91" s="3"/>
      <c r="I91" s="3"/>
      <c r="J91" s="3"/>
      <c r="L91" s="3"/>
    </row>
    <row r="92" spans="7:16" x14ac:dyDescent="0.25">
      <c r="G92" s="10"/>
      <c r="H92" s="3"/>
      <c r="I92" s="3"/>
      <c r="J92" s="3"/>
      <c r="L92" s="3"/>
    </row>
    <row r="93" spans="7:16" x14ac:dyDescent="0.25">
      <c r="G93" s="10"/>
      <c r="H93" s="3"/>
      <c r="I93" s="3"/>
      <c r="J93" s="3"/>
      <c r="L93" s="3"/>
    </row>
    <row r="94" spans="7:16" x14ac:dyDescent="0.25">
      <c r="G94" s="10"/>
      <c r="H94" s="3"/>
      <c r="I94" s="3"/>
      <c r="J94" s="3"/>
      <c r="L94" s="3"/>
    </row>
    <row r="95" spans="7:16" x14ac:dyDescent="0.25">
      <c r="G95" s="10"/>
      <c r="H95" s="3"/>
      <c r="I95" s="3"/>
      <c r="J95" s="3"/>
      <c r="L95" s="3"/>
    </row>
    <row r="96" spans="7:16" x14ac:dyDescent="0.25">
      <c r="G96" s="10"/>
      <c r="H96" s="3"/>
      <c r="I96" s="3"/>
      <c r="J96" s="3"/>
      <c r="L96" s="3"/>
    </row>
    <row r="97" spans="7:12" x14ac:dyDescent="0.25">
      <c r="G97" s="10"/>
      <c r="H97" s="3"/>
      <c r="I97" s="3"/>
      <c r="J97" s="3"/>
      <c r="L97" s="3"/>
    </row>
    <row r="98" spans="7:12" x14ac:dyDescent="0.25">
      <c r="G98" s="10"/>
      <c r="H98" s="3"/>
      <c r="I98" s="3"/>
      <c r="J98" s="3"/>
      <c r="L98" s="3"/>
    </row>
    <row r="99" spans="7:12" x14ac:dyDescent="0.25">
      <c r="G99" s="10"/>
      <c r="H99" s="3"/>
      <c r="I99" s="3"/>
      <c r="J99" s="3"/>
      <c r="L99" s="3"/>
    </row>
    <row r="100" spans="7:12" x14ac:dyDescent="0.25">
      <c r="G100" s="10"/>
      <c r="H100" s="3"/>
      <c r="I100" s="3"/>
      <c r="J100" s="3"/>
      <c r="L100" s="3"/>
    </row>
    <row r="101" spans="7:12" x14ac:dyDescent="0.25">
      <c r="G101" s="10"/>
      <c r="H101" s="3"/>
      <c r="I101" s="3"/>
      <c r="J101" s="3"/>
      <c r="L101" s="3"/>
    </row>
    <row r="102" spans="7:12" x14ac:dyDescent="0.25">
      <c r="G102" s="10"/>
      <c r="H102" s="3"/>
      <c r="I102" s="3"/>
      <c r="J102" s="3"/>
      <c r="L102" s="3"/>
    </row>
    <row r="103" spans="7:12" x14ac:dyDescent="0.25">
      <c r="G103" s="10"/>
      <c r="H103" s="3"/>
      <c r="I103" s="3"/>
      <c r="J103" s="3"/>
      <c r="L103" s="3"/>
    </row>
    <row r="104" spans="7:12" x14ac:dyDescent="0.25">
      <c r="G104" s="10"/>
      <c r="H104" s="3"/>
      <c r="I104" s="3"/>
      <c r="J104" s="3"/>
      <c r="L104" s="3"/>
    </row>
    <row r="105" spans="7:12" x14ac:dyDescent="0.25">
      <c r="G105" s="10"/>
      <c r="H105" s="3"/>
      <c r="I105" s="3"/>
      <c r="J105" s="3"/>
      <c r="L105" s="3"/>
    </row>
    <row r="106" spans="7:12" x14ac:dyDescent="0.25">
      <c r="G106" s="10"/>
      <c r="H106" s="3"/>
      <c r="I106" s="3"/>
      <c r="J106" s="3"/>
      <c r="L106" s="3"/>
    </row>
    <row r="107" spans="7:12" x14ac:dyDescent="0.25">
      <c r="G107" s="10"/>
      <c r="H107" s="3"/>
      <c r="I107" s="3"/>
      <c r="J107" s="3"/>
      <c r="L107" s="3"/>
    </row>
    <row r="108" spans="7:12" x14ac:dyDescent="0.25">
      <c r="G108" s="10"/>
      <c r="H108" s="3"/>
      <c r="I108" s="3"/>
      <c r="J108" s="3"/>
      <c r="L108" s="3"/>
    </row>
    <row r="109" spans="7:12" x14ac:dyDescent="0.25">
      <c r="G109" s="10"/>
      <c r="H109" s="3"/>
      <c r="I109" s="3"/>
      <c r="J109" s="3"/>
      <c r="L109" s="3"/>
    </row>
    <row r="110" spans="7:12" x14ac:dyDescent="0.25">
      <c r="G110" s="10"/>
      <c r="H110" s="3"/>
      <c r="I110" s="3"/>
      <c r="J110" s="3"/>
      <c r="L110" s="3"/>
    </row>
    <row r="111" spans="7:12" x14ac:dyDescent="0.25">
      <c r="G111" s="10"/>
      <c r="H111" s="3"/>
      <c r="I111" s="3"/>
      <c r="J111" s="3"/>
      <c r="L111" s="3"/>
    </row>
    <row r="112" spans="7:12" x14ac:dyDescent="0.25">
      <c r="G112" s="10"/>
      <c r="H112" s="3"/>
      <c r="I112" s="3"/>
      <c r="J112" s="3"/>
      <c r="L112" s="3"/>
    </row>
    <row r="113" spans="7:12" x14ac:dyDescent="0.25">
      <c r="G113" s="10"/>
      <c r="H113" s="3"/>
      <c r="I113" s="3"/>
      <c r="J113" s="3"/>
      <c r="L113" s="3"/>
    </row>
    <row r="114" spans="7:12" x14ac:dyDescent="0.25">
      <c r="G114" s="10"/>
      <c r="H114" s="3"/>
      <c r="I114" s="3"/>
      <c r="J114" s="3"/>
      <c r="L114" s="3"/>
    </row>
    <row r="115" spans="7:12" x14ac:dyDescent="0.25">
      <c r="G115" s="10"/>
      <c r="H115" s="3"/>
      <c r="I115" s="3"/>
      <c r="J115" s="3"/>
      <c r="L115" s="3"/>
    </row>
    <row r="116" spans="7:12" x14ac:dyDescent="0.25">
      <c r="G116" s="10"/>
      <c r="H116" s="3"/>
      <c r="I116" s="3"/>
      <c r="J116" s="3"/>
      <c r="L116" s="3"/>
    </row>
    <row r="117" spans="7:12" x14ac:dyDescent="0.25">
      <c r="G117" s="10"/>
      <c r="H117" s="3"/>
      <c r="I117" s="3"/>
      <c r="J117" s="3"/>
      <c r="L117" s="3"/>
    </row>
    <row r="118" spans="7:12" x14ac:dyDescent="0.25">
      <c r="G118" s="10"/>
      <c r="H118" s="3"/>
      <c r="I118" s="3"/>
      <c r="J118" s="3"/>
      <c r="L118" s="3"/>
    </row>
    <row r="119" spans="7:12" x14ac:dyDescent="0.25">
      <c r="G119" s="10"/>
      <c r="H119" s="3"/>
      <c r="I119" s="3"/>
      <c r="J119" s="3"/>
      <c r="L119" s="3"/>
    </row>
    <row r="120" spans="7:12" x14ac:dyDescent="0.25">
      <c r="G120" s="10"/>
      <c r="H120" s="3"/>
      <c r="I120" s="3"/>
      <c r="J120" s="3"/>
      <c r="L120" s="3"/>
    </row>
    <row r="121" spans="7:12" x14ac:dyDescent="0.25">
      <c r="G121" s="10"/>
      <c r="H121" s="3"/>
      <c r="I121" s="3"/>
      <c r="J121" s="3"/>
      <c r="L121" s="3"/>
    </row>
    <row r="122" spans="7:12" x14ac:dyDescent="0.25">
      <c r="G122" s="10"/>
      <c r="H122" s="3"/>
      <c r="I122" s="3"/>
      <c r="J122" s="3"/>
      <c r="L122" s="3"/>
    </row>
    <row r="123" spans="7:12" x14ac:dyDescent="0.25">
      <c r="G123" s="10"/>
      <c r="H123" s="3"/>
      <c r="I123" s="3"/>
      <c r="J123" s="3"/>
      <c r="L123" s="3"/>
    </row>
    <row r="124" spans="7:12" x14ac:dyDescent="0.25">
      <c r="G124" s="10"/>
      <c r="H124" s="3"/>
      <c r="I124" s="3"/>
      <c r="J124" s="3"/>
      <c r="L124" s="3"/>
    </row>
    <row r="125" spans="7:12" x14ac:dyDescent="0.25">
      <c r="G125" s="10"/>
      <c r="H125" s="3"/>
      <c r="I125" s="3"/>
      <c r="J125" s="3"/>
      <c r="L125" s="3"/>
    </row>
    <row r="126" spans="7:12" x14ac:dyDescent="0.25">
      <c r="G126" s="10"/>
      <c r="H126" s="3"/>
      <c r="I126" s="3"/>
      <c r="J126" s="3"/>
      <c r="L126" s="3"/>
    </row>
    <row r="127" spans="7:12" x14ac:dyDescent="0.25">
      <c r="G127" s="10"/>
      <c r="H127" s="3"/>
      <c r="I127" s="3"/>
      <c r="J127" s="3"/>
      <c r="L127" s="3"/>
    </row>
    <row r="128" spans="7:12" x14ac:dyDescent="0.25">
      <c r="G128" s="10"/>
      <c r="H128" s="3"/>
      <c r="I128" s="3"/>
      <c r="J128" s="3"/>
      <c r="L128" s="3"/>
    </row>
    <row r="129" spans="12:12" x14ac:dyDescent="0.25">
      <c r="L129" s="3"/>
    </row>
  </sheetData>
  <sheetProtection formatCells="0" formatColumns="0" formatRows="0" insertColumns="0" insertRows="0" insertHyperlinks="0" deleteColumns="0" deleteRows="0" sort="0" autoFilter="0" pivotTables="0"/>
  <conditionalFormatting sqref="F6 F9 H8 H10 L7:N7 P7:P81 O7:O55 I9:J9">
    <cfRule type="expression" priority="20">
      <formula>$H$8</formula>
    </cfRule>
    <cfRule type="expression" priority="21">
      <formula>$C$2&gt;40</formula>
    </cfRule>
  </conditionalFormatting>
  <conditionalFormatting sqref="I6">
    <cfRule type="expression" priority="3">
      <formula>$H$8</formula>
    </cfRule>
    <cfRule type="expression" priority="4">
      <formula>$C$2&gt;40</formula>
    </cfRule>
  </conditionalFormatting>
  <conditionalFormatting sqref="J6">
    <cfRule type="expression" priority="1">
      <formula>$H$8</formula>
    </cfRule>
    <cfRule type="expression" priority="2">
      <formula>$C$2&gt;40</formula>
    </cfRule>
  </conditionalFormatting>
  <pageMargins left="0.7" right="0.7" top="0.75" bottom="0.75" header="0.3" footer="0.3"/>
  <pageSetup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1 X x S S X / D O 9 y n A A A A + A A A A B I A H A B D b 2 5 m a W c v U G F j a 2 F n Z S 5 4 b W w g o h g A K K A U A A A A A A A A A A A A A A A A A A A A A A A A A A A A h Y / R C o I w G I V f R X b v N p 2 Q y O + 8 6 D Y h k K L b s Z a O d I a b z X f r o k f q F R L K 6 q 7 L c / g O f O d x u 0 M x d W 1 w V Y P V v c l R h C k K l J H 9 U Z s 6 R 6 M 7 h S k q O G y F P I t a B T N s b D Z Z n a P G u U t G i P c e e 4 b 7 o S Y x p R E 5 l J t K N q o T o T b W C S M V + q y O / 1 e I w / 4 l w 2 P M G E 4 Y W + E k j Y A s N Z T a f J F 4 N s Y U y E 8 J 6 7 F 1 4 6 C 4 M u G u A r J E I O 8 X / A l Q S w M E F A A C A A g A 1 X x S S 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V 8 U k k o i k e 4 D g A A A B E A A A A T A B w A R m 9 y b X V s Y X M v U 2 V j d G l v b j E u b S C i G A A o o B Q A A A A A A A A A A A A A A A A A A A A A A A A A A A A r T k 0 u y c z P U w i G 0 I b W A F B L A Q I t A B Q A A g A I A N V 8 U k l / w z v c p w A A A P g A A A A S A A A A A A A A A A A A A A A A A A A A A A B D b 2 5 m a W c v U G F j a 2 F n Z S 5 4 b W x Q S w E C L Q A U A A I A C A D V f F J J D 8 r p q 6 Q A A A D p A A A A E w A A A A A A A A A A A A A A A A D z A A A A W 0 N v b n R l b n R f V H l w Z X N d L n h t b F B L A Q I t A B Q A A g A I A N V 8 U k k 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c s J C I M f O J T r P a t 0 i O W Z g O A A A A A A I A A A A A A A N m A A D A A A A A E A A A A B s D I 9 R x s N b t D S b 4 Q I Y z g z k A A A A A B I A A A K A A A A A Q A A A A v 9 G G H O C g t k u D K m 7 2 b v O k U l A A A A C b X D 6 Z 4 G J 2 l 8 a 8 r S i 1 t M 0 o 3 b X u q C r y Q u u S / / 7 d f q V Q Y Q W t s 6 P M n J M j 1 w a h y L V J 6 0 C g Q / j J M W l j R K S r s v 7 k U Q Q Y M 1 d V 8 c 7 / G h I A k l k 9 u K Z 6 8 x Q A A A B N X x F b G c p 6 1 d m h Z f L 1 B U y x i j W 1 m Q = = < / D a t a M a s h u p > 
</file>

<file path=customXml/itemProps1.xml><?xml version="1.0" encoding="utf-8"?>
<ds:datastoreItem xmlns:ds="http://schemas.openxmlformats.org/officeDocument/2006/customXml" ds:itemID="{FB20CB07-46B2-4267-855A-BE7835FDE0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Baltic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Baltic</cp:lastModifiedBy>
  <cp:lastPrinted>2019-08-20T17:02:33Z</cp:lastPrinted>
  <dcterms:created xsi:type="dcterms:W3CDTF">2016-10-18T15:27:31Z</dcterms:created>
  <dcterms:modified xsi:type="dcterms:W3CDTF">2019-08-20T17:05:49Z</dcterms:modified>
</cp:coreProperties>
</file>